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3.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xr:revisionPtr revIDLastSave="0" documentId="8_{3C2F4728-BB60-4851-A782-7EC2A83FF620}" xr6:coauthVersionLast="47" xr6:coauthVersionMax="47" xr10:uidLastSave="{00000000-0000-0000-0000-000000000000}"/>
  <bookViews>
    <workbookView xWindow="-110" yWindow="-110" windowWidth="19420" windowHeight="10300" activeTab="3" xr2:uid="{00000000-000D-0000-FFFF-FFFF00000000}"/>
  </bookViews>
  <sheets>
    <sheet name="Dates" sheetId="8" r:id="rId1"/>
    <sheet name="Probate Information" sheetId="5" r:id="rId2"/>
    <sheet name="Probate Assets" sheetId="1" r:id="rId3"/>
    <sheet name="Probate Liabilities" sheetId="7" r:id="rId4"/>
    <sheet name="sheet 1" sheetId="9" r:id="rId5"/>
  </sheets>
  <definedNames>
    <definedName name="StartDate" localSheetId="1">'Probate Information'!$U$36</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8" l="1"/>
  <c r="B21" i="8"/>
  <c r="B19" i="8"/>
  <c r="B17" i="8"/>
  <c r="B13" i="8"/>
  <c r="G18" i="7" l="1"/>
  <c r="G35" i="1"/>
  <c r="G20" i="1"/>
  <c r="G46" i="1"/>
  <c r="AI38" i="5" l="1"/>
  <c r="AA42" i="5"/>
  <c r="AA41" i="5"/>
  <c r="AA40" i="5"/>
  <c r="AA39" i="5"/>
  <c r="AA38" i="5"/>
  <c r="O38" i="5"/>
  <c r="F60" i="1" l="1"/>
  <c r="G58" i="7" l="1"/>
  <c r="AI42" i="5" s="1"/>
  <c r="G48" i="7"/>
  <c r="AI41" i="5" s="1"/>
  <c r="F48" i="7"/>
  <c r="G38" i="7"/>
  <c r="AI40" i="5" s="1"/>
  <c r="G28" i="7"/>
  <c r="G9" i="7" l="1"/>
  <c r="AI39" i="5"/>
  <c r="AI47" i="5" s="1"/>
  <c r="O46" i="5"/>
  <c r="O45" i="5"/>
  <c r="O44" i="5"/>
  <c r="O43" i="5"/>
  <c r="O42" i="5"/>
  <c r="O41" i="5"/>
  <c r="O40" i="5"/>
  <c r="O39" i="5"/>
  <c r="G115" i="1"/>
  <c r="W46" i="5" s="1"/>
  <c r="G100" i="1"/>
  <c r="W45" i="5" s="1"/>
  <c r="G90" i="1"/>
  <c r="W44" i="5" s="1"/>
  <c r="F90" i="1"/>
  <c r="F80" i="1"/>
  <c r="G80" i="1"/>
  <c r="W43" i="5" s="1"/>
  <c r="G70" i="1"/>
  <c r="W42" i="5" s="1"/>
  <c r="G60" i="1"/>
  <c r="W40" i="5"/>
  <c r="W39" i="5"/>
  <c r="W41" i="5" l="1"/>
  <c r="G10" i="1"/>
  <c r="W47" i="5" s="1"/>
  <c r="W38" i="5"/>
</calcChain>
</file>

<file path=xl/sharedStrings.xml><?xml version="1.0" encoding="utf-8"?>
<sst xmlns="http://schemas.openxmlformats.org/spreadsheetml/2006/main" count="219" uniqueCount="125">
  <si>
    <t>Street Address</t>
  </si>
  <si>
    <t>Date of Death</t>
  </si>
  <si>
    <t>Name</t>
  </si>
  <si>
    <t>Relationship</t>
  </si>
  <si>
    <t>Address</t>
  </si>
  <si>
    <t>Phone Number</t>
  </si>
  <si>
    <t>Email</t>
  </si>
  <si>
    <t>Advisor Type</t>
  </si>
  <si>
    <t>Contact Person</t>
  </si>
  <si>
    <t>Company</t>
  </si>
  <si>
    <t>Accountant</t>
  </si>
  <si>
    <t>Other</t>
  </si>
  <si>
    <t>Last Will, Testament or any other documents</t>
  </si>
  <si>
    <t>Safe deposit rental agreement and keys</t>
  </si>
  <si>
    <t>Passwords for computers and online accounts</t>
  </si>
  <si>
    <t>Living trust agreements</t>
  </si>
  <si>
    <t>Life insurance, health/accident and insurance policies</t>
  </si>
  <si>
    <t>Financial statements</t>
  </si>
  <si>
    <t>Income tax returns for the past three years</t>
  </si>
  <si>
    <t>Birth and death certificates</t>
  </si>
  <si>
    <t>Deeds, mortgages and lease statements</t>
  </si>
  <si>
    <t>☐</t>
  </si>
  <si>
    <t>Unpaid bills and notes</t>
  </si>
  <si>
    <t>Probate Assets</t>
  </si>
  <si>
    <t>Total Assets</t>
  </si>
  <si>
    <t>Bank Accounts</t>
  </si>
  <si>
    <t>Total</t>
  </si>
  <si>
    <t>Personal Investments</t>
  </si>
  <si>
    <t>Business Interests</t>
  </si>
  <si>
    <t>Business Name</t>
  </si>
  <si>
    <t>Real Estate</t>
  </si>
  <si>
    <t>Pension Plans</t>
  </si>
  <si>
    <t>Insurance</t>
  </si>
  <si>
    <t>Issuer</t>
  </si>
  <si>
    <t>Name of Estate/Trust</t>
  </si>
  <si>
    <t>Probate Liabilities</t>
  </si>
  <si>
    <t>Mortgages</t>
  </si>
  <si>
    <t>Credit Cards</t>
  </si>
  <si>
    <t>Other Liabilities</t>
  </si>
  <si>
    <t xml:space="preserve">  Probate Inventories</t>
  </si>
  <si>
    <t>Interest in other Estates and Trusts</t>
  </si>
  <si>
    <t>Private Loans and Mortgages</t>
  </si>
  <si>
    <t>Personal Loans and Lines of Credit</t>
  </si>
  <si>
    <t>Personal Effects and other Assets</t>
  </si>
  <si>
    <t xml:space="preserve">  Probate Checklist</t>
  </si>
  <si>
    <t xml:space="preserve">Financial Institution </t>
  </si>
  <si>
    <t>Name of Borrower</t>
  </si>
  <si>
    <t xml:space="preserve">    Checklist Items</t>
  </si>
  <si>
    <t>Value ($)</t>
  </si>
  <si>
    <t>Financial Institution</t>
  </si>
  <si>
    <t>Credit Card Company</t>
  </si>
  <si>
    <t>Item Description</t>
  </si>
  <si>
    <t>Use this worksheet to capture the details of the estate's liabilities, both domestic and foreign. You will require a valuation of each liability as at the date of death</t>
  </si>
  <si>
    <t>Name of Executor(s)</t>
  </si>
  <si>
    <t>Decedent's Name</t>
  </si>
  <si>
    <t>City</t>
  </si>
  <si>
    <t>Additional Information</t>
  </si>
  <si>
    <t>State</t>
  </si>
  <si>
    <t>Place of Death</t>
  </si>
  <si>
    <t>Professional Advisors</t>
  </si>
  <si>
    <t>Assets Total</t>
  </si>
  <si>
    <t>Liabilities Total</t>
  </si>
  <si>
    <t>Phone</t>
  </si>
  <si>
    <t>Notes</t>
  </si>
  <si>
    <t>Beneficiary</t>
  </si>
  <si>
    <t>Type</t>
  </si>
  <si>
    <t>Contact</t>
  </si>
  <si>
    <t>Title held by</t>
  </si>
  <si>
    <t>Use this worksheet to create an inventory of the probate assets. You will need to determine the market value of each estate asset at date of death. Review all records, including financial statements, insurance policies and tax returns to obtain market values. You may also need to get an appraisal of personal items (i.e., art work, collections, antiques, etc.). Be sure to include any foreign assets in the inventory as well, such as real estate, securities or overseas business interests. You may wish to get professional assistance to obtain an accurate market value for foreign assets.</t>
  </si>
  <si>
    <t>Account Type</t>
  </si>
  <si>
    <t xml:space="preserve">List all business interestest including sole proprietorships, professional practices, corporations, partnerships, limited liability companies and partnerships, joint ventures, and other non-publicly traded business entities. </t>
  </si>
  <si>
    <t>List all bank accounts including cash, traveler’s checks, money orders, and accounts with commercial banks, savings banks, credit unions, etc. Include all names listed on the account and actual cash value which refers to the exact dollar and change amount at the time of death.</t>
  </si>
  <si>
    <t>Include living trusts, life insurance policies with named beneficiaries and investment accounts that transferred on death, as non-probate assets. If the court inquires about these assets, the executor can easily reference the list of non-probate assets and explain their absence from the probate inventory.</t>
  </si>
  <si>
    <t>Plan Type</t>
  </si>
  <si>
    <t>Purchase Price</t>
  </si>
  <si>
    <t>Market Price</t>
  </si>
  <si>
    <t xml:space="preserve">Value </t>
  </si>
  <si>
    <t>Market Value</t>
  </si>
  <si>
    <t xml:space="preserve">Balance </t>
  </si>
  <si>
    <t>Account Number</t>
  </si>
  <si>
    <t xml:space="preserve">Face Value </t>
  </si>
  <si>
    <t xml:space="preserve">Cash Value </t>
  </si>
  <si>
    <t>Original Amount</t>
  </si>
  <si>
    <t xml:space="preserve">Balance Owed </t>
  </si>
  <si>
    <t>Policy Number</t>
  </si>
  <si>
    <t>Name of Executor/Trustee</t>
  </si>
  <si>
    <t>Distribution Amount</t>
  </si>
  <si>
    <t>Location</t>
  </si>
  <si>
    <t>Company Address</t>
  </si>
  <si>
    <t>Card Number</t>
  </si>
  <si>
    <t xml:space="preserve">Expiry Date </t>
  </si>
  <si>
    <t xml:space="preserve"> Phone</t>
  </si>
  <si>
    <t xml:space="preserve"> Contact</t>
  </si>
  <si>
    <t xml:space="preserve"> Account Number</t>
  </si>
  <si>
    <t>Title Held By</t>
  </si>
  <si>
    <t>List all personal items for example; cars, jewelry, art, antiques, furniture. Include items that may have been held in a safety deposit box or safekeeping.</t>
  </si>
  <si>
    <t>Probate Inventory</t>
  </si>
  <si>
    <t>List assets registered in the deceased person’s name held on behalf of others (e.g. assets held by the deceased person as a trustee or assets held under a Power of Attorney).</t>
  </si>
  <si>
    <t>List private loans and mortgages where the deceased person was the lender.</t>
  </si>
  <si>
    <t>List defined benefits, money purchases or defined contributions, DPSP or group RRSP, etc.</t>
  </si>
  <si>
    <t>List any real property on which Decedent and/or Decedent’s surviving spouse/partner are an owner, joint owner or have an interest in any manner, including property purchased in recreational developments and time-shares. Obtain copies of the deeds. Provide a description of the real estate with its physical address. List the fair market value of the property, based on the most recent assessment by the tax assessor.</t>
  </si>
  <si>
    <t>List cash accounts, margin accounts, Tax Free Savings Accounts, Registered Retirement Savings Plans (RRSPs), Registered Retirement Income Funds (RRIFs), Locked-in RRIFs, Locked-in RRSPs, Life Income Funds, Prescribed Retirement Income Funds, Registered Education Savings Plans, annuities, etc.</t>
  </si>
  <si>
    <t>Spouse?</t>
  </si>
  <si>
    <t>Zip Code</t>
  </si>
  <si>
    <t>Residence at Death</t>
  </si>
  <si>
    <t xml:space="preserve">  Spouse, Children and Other Hiers</t>
  </si>
  <si>
    <t>Age, if &lt;18</t>
  </si>
  <si>
    <t>Beneficairy?</t>
  </si>
  <si>
    <t>Lawyer</t>
  </si>
  <si>
    <t>Financial Adviser</t>
  </si>
  <si>
    <t>Insurance Agent</t>
  </si>
  <si>
    <t>Date of Death     </t>
  </si>
  <si>
    <t>Date Will filed with probate court      </t>
  </si>
  <si>
    <t>Date of Appointment</t>
  </si>
  <si>
    <t>Date of Last Publication to Creditors        </t>
  </si>
  <si>
    <t>Date Notification mailed to heirs, devisees</t>
  </si>
  <si>
    <t>Date Inventory &amp; Appraisement filed             (required to be within ninety days of your appointment)</t>
  </si>
  <si>
    <t>Date Personal Income Tax Return filed with IRS  (required to be April 15th year after death)</t>
  </si>
  <si>
    <t>Statute of Limitations on filing of Creditor Claims (four months after date of last publication)</t>
  </si>
  <si>
    <t xml:space="preserve">Date of Filing an Accounting &amp; Proposal for Distribution,and Petition for Settlement                                                       </t>
  </si>
  <si>
    <t>Alternate estate tax valuation date                      (date of death plus six months)</t>
  </si>
  <si>
    <t>Federal and State Estate Tax Returns if required   (date of death plus nine months)</t>
  </si>
  <si>
    <t>Tax Year End of Estate                                       </t>
  </si>
  <si>
    <t xml:space="preserve"> IMPORTANT DATES</t>
  </si>
  <si>
    <t>Mailing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</si>
</sst>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quot;* #,##0.00_-;\-&quot;$&quot;* #,##0.00_-;_-&quot;$&quot;* &quot;-&quot;??_-;_-@_-"/>
    <numFmt numFmtId="165" formatCode="&quot;$&quot;#,##0.00"/>
    <numFmt numFmtId="166" formatCode="[$-F800]dddd\,\ mmmm\ dd\,\ yyyy"/>
  </numFmts>
  <fonts count="60" x14ac:knownFonts="1">
    <font>
      <sz val="12"/>
      <name val="Calibri"/>
      <family val="2"/>
      <scheme val="minor"/>
    </font>
    <font>
      <sz val="12"/>
      <color theme="1"/>
      <name val="Calibri"/>
      <family val="2"/>
      <scheme val="minor"/>
    </font>
    <font>
      <sz val="8"/>
      <name val="Arial"/>
      <family val="2"/>
    </font>
    <font>
      <sz val="10"/>
      <name val="Calibri"/>
      <family val="2"/>
      <scheme val="minor"/>
    </font>
    <font>
      <sz val="8"/>
      <color theme="7" tint="-0.24994659260841701"/>
      <name val="Calibri"/>
      <family val="2"/>
      <scheme val="minor"/>
    </font>
    <font>
      <b/>
      <sz val="8"/>
      <color theme="7" tint="-0.24994659260841701"/>
      <name val="Calibri Light"/>
      <family val="1"/>
      <scheme val="major"/>
    </font>
    <font>
      <b/>
      <sz val="14"/>
      <color theme="0"/>
      <name val="Calibri"/>
      <family val="2"/>
      <scheme val="minor"/>
    </font>
    <font>
      <b/>
      <sz val="28"/>
      <color theme="0"/>
      <name val="Calibri Light"/>
      <family val="1"/>
      <scheme val="major"/>
    </font>
    <font>
      <b/>
      <sz val="14"/>
      <color theme="3"/>
      <name val="Calibri"/>
      <family val="2"/>
      <scheme val="minor"/>
    </font>
    <font>
      <sz val="12"/>
      <name val="Calibri"/>
      <family val="2"/>
      <scheme val="minor"/>
    </font>
    <font>
      <b/>
      <sz val="14"/>
      <color theme="7"/>
      <name val="Calibri"/>
      <family val="2"/>
      <scheme val="minor"/>
    </font>
    <font>
      <b/>
      <sz val="14"/>
      <color theme="3"/>
      <name val="Calibri"/>
      <family val="2"/>
    </font>
    <font>
      <b/>
      <sz val="12"/>
      <color theme="3"/>
      <name val="Calibri"/>
      <family val="2"/>
      <scheme val="minor"/>
    </font>
    <font>
      <b/>
      <sz val="12"/>
      <color theme="7"/>
      <name val="Calibri"/>
      <family val="2"/>
      <scheme val="minor"/>
    </font>
    <font>
      <b/>
      <sz val="48"/>
      <color theme="0"/>
      <name val="Calibri Light"/>
      <family val="1"/>
      <scheme val="major"/>
    </font>
    <font>
      <sz val="11"/>
      <color theme="1" tint="0.24994659260841701"/>
      <name val="Calibri"/>
      <family val="2"/>
      <scheme val="minor"/>
    </font>
    <font>
      <b/>
      <sz val="11"/>
      <color theme="1" tint="0.24994659260841701"/>
      <name val="Calibri"/>
      <family val="2"/>
      <scheme val="minor"/>
    </font>
    <font>
      <sz val="11"/>
      <name val="Calibri"/>
      <family val="2"/>
      <scheme val="minor"/>
    </font>
    <font>
      <b/>
      <sz val="11"/>
      <color theme="8"/>
      <name val="Calibri"/>
      <family val="2"/>
      <scheme val="minor"/>
    </font>
    <font>
      <b/>
      <sz val="11"/>
      <color theme="8" tint="-0.499984740745262"/>
      <name val="Calibri"/>
      <family val="2"/>
      <scheme val="minor"/>
    </font>
    <font>
      <u/>
      <sz val="12"/>
      <color theme="10"/>
      <name val="Calibri"/>
      <family val="2"/>
      <scheme val="minor"/>
    </font>
    <font>
      <sz val="20"/>
      <color theme="7" tint="-0.249977111117893"/>
      <name val="Calibri"/>
      <family val="2"/>
      <scheme val="minor"/>
    </font>
    <font>
      <sz val="11"/>
      <color rgb="FF000000"/>
      <name val="Calibri"/>
      <family val="2"/>
      <scheme val="minor"/>
    </font>
    <font>
      <sz val="20"/>
      <color theme="1" tint="0.24994659260841701"/>
      <name val="Calibri"/>
      <family val="2"/>
      <scheme val="minor"/>
    </font>
    <font>
      <sz val="11"/>
      <color theme="7" tint="-0.249977111117893"/>
      <name val="Calibri"/>
      <family val="2"/>
      <scheme val="minor"/>
    </font>
    <font>
      <sz val="11"/>
      <color theme="3"/>
      <name val="Calibri"/>
      <family val="2"/>
      <scheme val="minor"/>
    </font>
    <font>
      <sz val="11"/>
      <color theme="8"/>
      <name val="Calibri"/>
      <family val="2"/>
      <scheme val="minor"/>
    </font>
    <font>
      <sz val="12"/>
      <color theme="1"/>
      <name val="Calibri"/>
      <family val="2"/>
      <scheme val="minor"/>
    </font>
    <font>
      <sz val="11"/>
      <color theme="2" tint="-0.749992370372631"/>
      <name val="Calibri"/>
      <family val="2"/>
      <scheme val="minor"/>
    </font>
    <font>
      <sz val="14"/>
      <color theme="2" tint="-0.749992370372631"/>
      <name val="Calibri"/>
      <family val="2"/>
      <scheme val="minor"/>
    </font>
    <font>
      <b/>
      <sz val="14"/>
      <name val="Calibri"/>
      <family val="2"/>
      <scheme val="minor"/>
    </font>
    <font>
      <sz val="11"/>
      <color theme="4"/>
      <name val="Calibri"/>
      <family val="2"/>
      <scheme val="minor"/>
    </font>
    <font>
      <sz val="11"/>
      <color rgb="FF00AEDE"/>
      <name val="Calibri"/>
      <family val="2"/>
      <scheme val="minor"/>
    </font>
    <font>
      <b/>
      <sz val="40"/>
      <color theme="4"/>
      <name val="Calibri"/>
      <family val="2"/>
      <scheme val="minor"/>
    </font>
    <font>
      <b/>
      <sz val="14"/>
      <color theme="1" tint="0.34998626667073579"/>
      <name val="Calibri"/>
      <family val="2"/>
      <scheme val="minor"/>
    </font>
    <font>
      <sz val="14"/>
      <color theme="1" tint="0.34998626667073579"/>
      <name val="Calibri"/>
      <family val="2"/>
      <scheme val="minor"/>
    </font>
    <font>
      <b/>
      <sz val="13.5"/>
      <color theme="1" tint="0.34998626667073579"/>
      <name val="Calibri"/>
      <family val="2"/>
      <scheme val="minor"/>
    </font>
    <font>
      <b/>
      <sz val="12"/>
      <color theme="1" tint="0.34998626667073579"/>
      <name val="Calibri"/>
      <family val="2"/>
      <scheme val="minor"/>
    </font>
    <font>
      <b/>
      <sz val="13"/>
      <color theme="1" tint="0.34998626667073579"/>
      <name val="Calibri"/>
      <family val="2"/>
      <scheme val="minor"/>
    </font>
    <font>
      <b/>
      <sz val="11"/>
      <color theme="1" tint="0.34998626667073579"/>
      <name val="Calibri"/>
      <family val="2"/>
      <scheme val="minor"/>
    </font>
    <font>
      <b/>
      <sz val="20"/>
      <color theme="9"/>
      <name val="Calibri"/>
      <family val="2"/>
      <scheme val="minor"/>
    </font>
    <font>
      <b/>
      <sz val="20"/>
      <color theme="4"/>
      <name val="Calibri"/>
      <family val="2"/>
      <scheme val="minor"/>
    </font>
    <font>
      <sz val="20"/>
      <name val="Calibri"/>
      <family val="2"/>
      <scheme val="minor"/>
    </font>
    <font>
      <b/>
      <sz val="20"/>
      <color theme="4" tint="-0.249977111117893"/>
      <name val="Calibri"/>
      <family val="2"/>
      <scheme val="minor"/>
    </font>
    <font>
      <sz val="20"/>
      <color theme="4" tint="-0.249977111117893"/>
      <name val="Calibri"/>
      <family val="2"/>
      <scheme val="minor"/>
    </font>
    <font>
      <sz val="20"/>
      <color theme="9"/>
      <name val="Calibri"/>
      <family val="2"/>
      <scheme val="minor"/>
    </font>
    <font>
      <b/>
      <sz val="14"/>
      <color rgb="FF595959"/>
      <name val="Calibri"/>
      <family val="2"/>
      <scheme val="minor"/>
    </font>
    <font>
      <b/>
      <sz val="40"/>
      <color rgb="FF305496"/>
      <name val="Calibri"/>
      <family val="2"/>
      <scheme val="minor"/>
    </font>
    <font>
      <sz val="40"/>
      <color rgb="FF305496"/>
      <name val="Calibri"/>
      <family val="2"/>
      <scheme val="minor"/>
    </font>
    <font>
      <b/>
      <sz val="40"/>
      <color rgb="FF008272"/>
      <name val="Calibri"/>
      <family val="2"/>
      <scheme val="minor"/>
    </font>
    <font>
      <sz val="40"/>
      <color rgb="FF008272"/>
      <name val="Calibri"/>
      <family val="2"/>
      <scheme val="minor"/>
    </font>
    <font>
      <b/>
      <sz val="20"/>
      <color theme="7"/>
      <name val="Calibri"/>
      <family val="2"/>
      <scheme val="minor"/>
    </font>
    <font>
      <sz val="11"/>
      <color theme="0"/>
      <name val="Calibri"/>
      <family val="2"/>
      <scheme val="minor"/>
    </font>
    <font>
      <sz val="14"/>
      <name val="Calibri"/>
      <family val="2"/>
      <scheme val="minor"/>
    </font>
    <font>
      <sz val="14"/>
      <color theme="0"/>
      <name val="Calibri"/>
      <family val="2"/>
      <scheme val="minor"/>
    </font>
    <font>
      <sz val="11"/>
      <color rgb="FFFF0000"/>
      <name val="Calibri"/>
      <family val="2"/>
      <scheme val="minor"/>
    </font>
    <font>
      <b/>
      <sz val="9"/>
      <color rgb="FF000000"/>
      <name val="Verdana"/>
      <family val="2"/>
    </font>
    <font>
      <sz val="7"/>
      <color rgb="FF000000"/>
      <name val="Verdana"/>
      <family val="2"/>
    </font>
    <font>
      <b/>
      <sz val="14"/>
      <color theme="1" tint="0.34998626667073579"/>
      <name val="Calibri"/>
      <scheme val="minor"/>
    </font>
    <font>
      <sz val="14"/>
      <name val="Calibri"/>
      <scheme val="minor"/>
    </font>
  </fonts>
  <fills count="9">
    <fill>
      <patternFill patternType="none"/>
    </fill>
    <fill>
      <patternFill patternType="gray125"/>
    </fill>
    <fill>
      <patternFill patternType="solid">
        <fgColor theme="7" tint="0.79998168889431442"/>
        <bgColor indexed="65"/>
      </patternFill>
    </fill>
    <fill>
      <patternFill patternType="solid">
        <fgColor theme="3"/>
        <bgColor indexed="64"/>
      </patternFill>
    </fill>
    <fill>
      <patternFill patternType="solid">
        <fgColor theme="7"/>
        <bgColor indexed="64"/>
      </patternFill>
    </fill>
    <fill>
      <patternFill patternType="solid">
        <fgColor theme="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4" tint="-0.249977111117893"/>
        <bgColor indexed="64"/>
      </patternFill>
    </fill>
  </fills>
  <borders count="110">
    <border>
      <left/>
      <right/>
      <top/>
      <bottom/>
      <diagonal/>
    </border>
    <border>
      <left/>
      <right/>
      <top style="thin">
        <color theme="7"/>
      </top>
      <bottom style="thin">
        <color theme="7"/>
      </bottom>
      <diagonal/>
    </border>
    <border>
      <left style="thin">
        <color theme="4" tint="-0.249977111117893"/>
      </left>
      <right/>
      <top/>
      <bottom/>
      <diagonal/>
    </border>
    <border>
      <left/>
      <right style="thin">
        <color theme="4" tint="-0.249977111117893"/>
      </right>
      <top/>
      <bottom/>
      <diagonal/>
    </border>
    <border>
      <left/>
      <right/>
      <top/>
      <bottom style="thin">
        <color theme="2" tint="-9.9978637043366805E-2"/>
      </bottom>
      <diagonal/>
    </border>
    <border>
      <left/>
      <right/>
      <top style="thin">
        <color theme="2" tint="-9.9978637043366805E-2"/>
      </top>
      <bottom/>
      <diagonal/>
    </border>
    <border>
      <left/>
      <right style="thin">
        <color theme="4" tint="-0.249977111117893"/>
      </right>
      <top style="thin">
        <color theme="2" tint="-9.9978637043366805E-2"/>
      </top>
      <bottom style="thin">
        <color theme="2" tint="-9.9978637043366805E-2"/>
      </bottom>
      <diagonal/>
    </border>
    <border>
      <left/>
      <right style="thin">
        <color auto="1"/>
      </right>
      <top style="thin">
        <color theme="2" tint="-9.9978637043366805E-2"/>
      </top>
      <bottom style="thin">
        <color theme="2" tint="-9.9978637043366805E-2"/>
      </bottom>
      <diagonal/>
    </border>
    <border>
      <left style="thin">
        <color auto="1"/>
      </left>
      <right style="thin">
        <color auto="1"/>
      </right>
      <top style="thin">
        <color theme="2" tint="-9.9978637043366805E-2"/>
      </top>
      <bottom style="thin">
        <color theme="2" tint="-9.9978637043366805E-2"/>
      </bottom>
      <diagonal/>
    </border>
    <border>
      <left style="thin">
        <color theme="2" tint="-9.9978637043366805E-2"/>
      </left>
      <right style="thin">
        <color auto="1"/>
      </right>
      <top style="thin">
        <color theme="2" tint="-9.9978637043366805E-2"/>
      </top>
      <bottom style="thin">
        <color theme="2" tint="-9.9978637043366805E-2"/>
      </bottom>
      <diagonal/>
    </border>
    <border>
      <left style="thin">
        <color auto="1"/>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theme="4" tint="-0.249977111117893"/>
      </left>
      <right style="thin">
        <color theme="4" tint="-0.249977111117893"/>
      </right>
      <top style="thin">
        <color theme="2" tint="-9.9978637043366805E-2"/>
      </top>
      <bottom style="thin">
        <color theme="2" tint="-9.9978637043366805E-2"/>
      </bottom>
      <diagonal/>
    </border>
    <border>
      <left style="thin">
        <color theme="4" tint="-0.249977111117893"/>
      </left>
      <right style="thin">
        <color theme="4" tint="-0.249977111117893"/>
      </right>
      <top/>
      <bottom/>
      <diagonal/>
    </border>
    <border>
      <left/>
      <right style="thin">
        <color theme="4" tint="-0.249977111117893"/>
      </right>
      <top style="thin">
        <color theme="2" tint="-9.9978637043366805E-2"/>
      </top>
      <bottom/>
      <diagonal/>
    </border>
    <border>
      <left style="thin">
        <color theme="4" tint="-0.249977111117893"/>
      </left>
      <right style="thin">
        <color theme="4" tint="-0.249977111117893"/>
      </right>
      <top style="thin">
        <color theme="2" tint="-9.9978637043366805E-2"/>
      </top>
      <bottom/>
      <diagonal/>
    </border>
    <border>
      <left style="thin">
        <color theme="4" tint="-0.249977111117893"/>
      </left>
      <right/>
      <top style="thin">
        <color theme="2" tint="-9.9978637043366805E-2"/>
      </top>
      <bottom/>
      <diagonal/>
    </border>
    <border>
      <left style="thin">
        <color theme="4" tint="-0.249977111117893"/>
      </left>
      <right/>
      <top style="thin">
        <color theme="2" tint="-9.9978637043366805E-2"/>
      </top>
      <bottom style="thin">
        <color theme="2" tint="-9.9978637043366805E-2"/>
      </bottom>
      <diagonal/>
    </border>
    <border>
      <left style="thin">
        <color theme="2" tint="-9.9978637043366805E-2"/>
      </left>
      <right style="thin">
        <color theme="4" tint="-0.249977111117893"/>
      </right>
      <top style="thin">
        <color theme="2" tint="-9.9978637043366805E-2"/>
      </top>
      <bottom style="thin">
        <color theme="2" tint="-9.9978637043366805E-2"/>
      </bottom>
      <diagonal/>
    </border>
    <border>
      <left style="thin">
        <color theme="2" tint="-9.9978637043366805E-2"/>
      </left>
      <right style="thin">
        <color theme="4" tint="-0.249977111117893"/>
      </right>
      <top/>
      <bottom/>
      <diagonal/>
    </border>
    <border>
      <left style="thin">
        <color theme="2" tint="-9.9978637043366805E-2"/>
      </left>
      <right style="thin">
        <color theme="4" tint="-0.249977111117893"/>
      </right>
      <top style="thin">
        <color theme="2" tint="-9.9978637043366805E-2"/>
      </top>
      <bottom/>
      <diagonal/>
    </border>
    <border>
      <left style="thin">
        <color theme="2" tint="-9.9978637043366805E-2"/>
      </left>
      <right style="thin">
        <color theme="4" tint="-0.249977111117893"/>
      </right>
      <top/>
      <bottom style="thin">
        <color theme="2" tint="-9.9978637043366805E-2"/>
      </bottom>
      <diagonal/>
    </border>
    <border>
      <left style="thin">
        <color theme="4" tint="-0.249977111117893"/>
      </left>
      <right style="thin">
        <color theme="4" tint="-0.249977111117893"/>
      </right>
      <top/>
      <bottom style="thin">
        <color theme="2" tint="-9.9978637043366805E-2"/>
      </bottom>
      <diagonal/>
    </border>
    <border>
      <left style="thin">
        <color theme="4" tint="-0.249977111117893"/>
      </left>
      <right/>
      <top/>
      <bottom style="thin">
        <color theme="2" tint="-9.9978637043366805E-2"/>
      </bottom>
      <diagonal/>
    </border>
    <border>
      <left style="thin">
        <color theme="4" tint="-0.249977111117893"/>
      </left>
      <right style="thin">
        <color theme="2" tint="-9.9978637043366805E-2"/>
      </right>
      <top style="thin">
        <color theme="2" tint="-9.9978637043366805E-2"/>
      </top>
      <bottom style="thin">
        <color theme="2" tint="-9.9978637043366805E-2"/>
      </bottom>
      <diagonal/>
    </border>
    <border>
      <left style="thin">
        <color theme="4" tint="-0.249977111117893"/>
      </left>
      <right style="thin">
        <color theme="2" tint="-9.9978637043366805E-2"/>
      </right>
      <top/>
      <bottom style="thin">
        <color theme="2" tint="-9.9978637043366805E-2"/>
      </bottom>
      <diagonal/>
    </border>
    <border>
      <left style="thin">
        <color theme="4" tint="-0.249977111117893"/>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bottom style="thin">
        <color theme="2" tint="-9.9978637043366805E-2"/>
      </bottom>
      <diagonal/>
    </border>
    <border>
      <left style="thin">
        <color theme="0"/>
      </left>
      <right style="thin">
        <color theme="2" tint="-9.9978637043366805E-2"/>
      </right>
      <top style="thin">
        <color theme="2" tint="-9.9978637043366805E-2"/>
      </top>
      <bottom style="thin">
        <color theme="2" tint="-9.9978637043366805E-2"/>
      </bottom>
      <diagonal/>
    </border>
    <border>
      <left/>
      <right style="thin">
        <color theme="0"/>
      </right>
      <top/>
      <bottom/>
      <diagonal/>
    </border>
    <border>
      <left style="thin">
        <color theme="0"/>
      </left>
      <right/>
      <top/>
      <bottom/>
      <diagonal/>
    </border>
    <border>
      <left style="thin">
        <color theme="2" tint="-9.9978637043366805E-2"/>
      </left>
      <right style="thin">
        <color theme="0"/>
      </right>
      <top style="thin">
        <color theme="2" tint="-9.9978637043366805E-2"/>
      </top>
      <bottom style="thin">
        <color theme="2" tint="-9.9978637043366805E-2"/>
      </bottom>
      <diagonal/>
    </border>
    <border>
      <left style="thin">
        <color theme="0"/>
      </left>
      <right style="thin">
        <color theme="2" tint="-9.9978637043366805E-2"/>
      </right>
      <top/>
      <bottom style="thin">
        <color theme="2" tint="-9.9978637043366805E-2"/>
      </bottom>
      <diagonal/>
    </border>
    <border>
      <left style="thin">
        <color theme="0"/>
      </left>
      <right/>
      <top style="thin">
        <color theme="2" tint="-9.9978637043366805E-2"/>
      </top>
      <bottom style="thin">
        <color theme="2" tint="-9.9978637043366805E-2"/>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diagonal/>
    </border>
    <border>
      <left/>
      <right/>
      <top/>
      <bottom style="thin">
        <color theme="4" tint="-0.249977111117893"/>
      </bottom>
      <diagonal/>
    </border>
    <border>
      <left style="thin">
        <color theme="0"/>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78637043366805E-2"/>
      </bottom>
      <diagonal/>
    </border>
    <border>
      <left style="thin">
        <color theme="0"/>
      </left>
      <right style="thin">
        <color theme="2" tint="-9.9948118533890809E-2"/>
      </right>
      <top style="thin">
        <color theme="2" tint="-9.9948118533890809E-2"/>
      </top>
      <bottom style="thin">
        <color theme="2" tint="-9.9978637043366805E-2"/>
      </bottom>
      <diagonal/>
    </border>
    <border>
      <left/>
      <right/>
      <top style="thin">
        <color theme="4" tint="-0.249977111117893"/>
      </top>
      <bottom/>
      <diagonal/>
    </border>
    <border>
      <left style="thin">
        <color theme="2" tint="-9.9948118533890809E-2"/>
      </left>
      <right style="thin">
        <color theme="0"/>
      </right>
      <top style="thin">
        <color theme="2" tint="-9.9948118533890809E-2"/>
      </top>
      <bottom style="thin">
        <color theme="2" tint="-9.9978637043366805E-2"/>
      </bottom>
      <diagonal/>
    </border>
    <border>
      <left style="thin">
        <color theme="0"/>
      </left>
      <right style="thin">
        <color theme="0"/>
      </right>
      <top style="thin">
        <color theme="0"/>
      </top>
      <bottom style="thin">
        <color theme="0"/>
      </bottom>
      <diagonal/>
    </border>
    <border>
      <left/>
      <right style="thin">
        <color theme="0"/>
      </right>
      <top/>
      <bottom style="thin">
        <color theme="2" tint="-9.9978637043366805E-2"/>
      </bottom>
      <diagonal/>
    </border>
    <border>
      <left/>
      <right/>
      <top/>
      <bottom style="thin">
        <color theme="0"/>
      </bottom>
      <diagonal/>
    </border>
    <border>
      <left style="thin">
        <color theme="0"/>
      </left>
      <right style="thin">
        <color theme="2" tint="-9.9948118533890809E-2"/>
      </right>
      <top/>
      <bottom style="thin">
        <color theme="2" tint="-9.9948118533890809E-2"/>
      </bottom>
      <diagonal/>
    </border>
    <border>
      <left style="thin">
        <color theme="0"/>
      </left>
      <right/>
      <top style="thin">
        <color theme="0"/>
      </top>
      <bottom/>
      <diagonal/>
    </border>
    <border>
      <left style="thin">
        <color theme="2" tint="-9.9948118533890809E-2"/>
      </left>
      <right style="thin">
        <color theme="0"/>
      </right>
      <top style="thin">
        <color theme="2" tint="-9.9948118533890809E-2"/>
      </top>
      <bottom style="thin">
        <color theme="2" tint="-9.9948118533890809E-2"/>
      </bottom>
      <diagonal/>
    </border>
    <border>
      <left/>
      <right/>
      <top/>
      <bottom style="medium">
        <color theme="0"/>
      </bottom>
      <diagonal/>
    </border>
    <border>
      <left/>
      <right style="medium">
        <color theme="0"/>
      </right>
      <top/>
      <bottom/>
      <diagonal/>
    </border>
    <border>
      <left style="medium">
        <color theme="0"/>
      </left>
      <right style="thin">
        <color theme="2" tint="-9.9978637043366805E-2"/>
      </right>
      <top style="thin">
        <color theme="2" tint="-9.9978637043366805E-2"/>
      </top>
      <bottom style="thin">
        <color theme="2" tint="-9.9978637043366805E-2"/>
      </bottom>
      <diagonal/>
    </border>
    <border>
      <left style="medium">
        <color theme="0"/>
      </left>
      <right style="thin">
        <color theme="2" tint="-9.9948118533890809E-2"/>
      </right>
      <top style="thin">
        <color theme="2" tint="-9.9948118533890809E-2"/>
      </top>
      <bottom style="thin">
        <color theme="2" tint="-9.9948118533890809E-2"/>
      </bottom>
      <diagonal/>
    </border>
    <border>
      <left/>
      <right/>
      <top style="thin">
        <color theme="7"/>
      </top>
      <bottom/>
      <diagonal/>
    </border>
    <border>
      <left/>
      <right/>
      <top/>
      <bottom style="thin">
        <color theme="7"/>
      </bottom>
      <diagonal/>
    </border>
    <border>
      <left style="thin">
        <color theme="2" tint="-9.9978637043366805E-2"/>
      </left>
      <right style="thin">
        <color auto="1"/>
      </right>
      <top/>
      <bottom style="thin">
        <color theme="2" tint="-9.9978637043366805E-2"/>
      </bottom>
      <diagonal/>
    </border>
    <border>
      <left style="thin">
        <color auto="1"/>
      </left>
      <right style="thin">
        <color auto="1"/>
      </right>
      <top/>
      <bottom style="thin">
        <color theme="2" tint="-9.9978637043366805E-2"/>
      </bottom>
      <diagonal/>
    </border>
    <border>
      <left style="thin">
        <color auto="1"/>
      </left>
      <right/>
      <top/>
      <bottom style="thin">
        <color theme="2" tint="-9.9978637043366805E-2"/>
      </bottom>
      <diagonal/>
    </border>
    <border>
      <left style="thin">
        <color theme="2" tint="-9.9978637043366805E-2"/>
      </left>
      <right style="thin">
        <color theme="0"/>
      </right>
      <top/>
      <bottom style="thin">
        <color theme="2" tint="-9.9978637043366805E-2"/>
      </bottom>
      <diagonal/>
    </border>
    <border>
      <left style="thin">
        <color theme="0"/>
      </left>
      <right style="thin">
        <color theme="0"/>
      </right>
      <top/>
      <bottom style="thin">
        <color theme="7"/>
      </bottom>
      <diagonal/>
    </border>
    <border>
      <left style="thin">
        <color theme="0"/>
      </left>
      <right/>
      <top/>
      <bottom style="thin">
        <color theme="7"/>
      </bottom>
      <diagonal/>
    </border>
    <border>
      <left/>
      <right style="thin">
        <color theme="0"/>
      </right>
      <top/>
      <bottom style="thin">
        <color theme="7"/>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theme="0"/>
      </left>
      <right style="thin">
        <color theme="2" tint="-9.9978637043366805E-2"/>
      </right>
      <top/>
      <bottom style="thin">
        <color theme="2" tint="-9.9978637043366805E-2"/>
      </bottom>
      <diagonal/>
    </border>
    <border>
      <left style="medium">
        <color theme="0"/>
      </left>
      <right/>
      <top/>
      <bottom style="thin">
        <color theme="4" tint="-0.249977111117893"/>
      </bottom>
      <diagonal/>
    </border>
    <border>
      <left/>
      <right style="thin">
        <color theme="0"/>
      </right>
      <top/>
      <bottom style="thin">
        <color theme="4" tint="-0.249977111117893"/>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style="thin">
        <color theme="0"/>
      </top>
      <bottom style="thin">
        <color theme="4" tint="-0.249977111117893"/>
      </bottom>
      <diagonal/>
    </border>
    <border>
      <left style="thin">
        <color theme="0"/>
      </left>
      <right style="thin">
        <color theme="2" tint="-9.9978637043366805E-2"/>
      </right>
      <top style="thin">
        <color theme="4" tint="-0.249977111117893"/>
      </top>
      <bottom style="thin">
        <color theme="2" tint="-9.9978637043366805E-2"/>
      </bottom>
      <diagonal/>
    </border>
    <border>
      <left style="thin">
        <color theme="2" tint="-9.9978637043366805E-2"/>
      </left>
      <right style="thin">
        <color theme="2" tint="-9.9978637043366805E-2"/>
      </right>
      <top style="thin">
        <color theme="4" tint="-0.249977111117893"/>
      </top>
      <bottom style="thin">
        <color theme="2" tint="-9.9978637043366805E-2"/>
      </bottom>
      <diagonal/>
    </border>
    <border>
      <left/>
      <right/>
      <top style="thin">
        <color theme="0"/>
      </top>
      <bottom style="thin">
        <color theme="4" tint="-0.249977111117893"/>
      </bottom>
      <diagonal/>
    </border>
    <border>
      <left style="thin">
        <color theme="2" tint="-9.9978637043366805E-2"/>
      </left>
      <right style="thin">
        <color theme="0"/>
      </right>
      <top style="thin">
        <color theme="4" tint="-0.249977111117893"/>
      </top>
      <bottom style="thin">
        <color theme="2" tint="-9.9978637043366805E-2"/>
      </bottom>
      <diagonal/>
    </border>
    <border>
      <left style="thin">
        <color theme="0"/>
      </left>
      <right style="thin">
        <color theme="0"/>
      </right>
      <top/>
      <bottom/>
      <diagonal/>
    </border>
    <border>
      <left style="thin">
        <color theme="2" tint="-9.9948118533890809E-2"/>
      </left>
      <right style="thin">
        <color theme="2" tint="-9.9948118533890809E-2"/>
      </right>
      <top style="thin">
        <color theme="4" tint="-0.249977111117893"/>
      </top>
      <bottom style="thin">
        <color theme="2" tint="-9.9948118533890809E-2"/>
      </bottom>
      <diagonal/>
    </border>
    <border>
      <left style="thin">
        <color theme="0"/>
      </left>
      <right style="thin">
        <color theme="2" tint="-9.9948118533890809E-2"/>
      </right>
      <top style="thin">
        <color theme="4" tint="-0.249977111117893"/>
      </top>
      <bottom style="thin">
        <color theme="2" tint="-9.9948118533890809E-2"/>
      </bottom>
      <diagonal/>
    </border>
    <border>
      <left style="thin">
        <color theme="0"/>
      </left>
      <right/>
      <top/>
      <bottom style="thin">
        <color theme="4" tint="-0.249977111117893"/>
      </bottom>
      <diagonal/>
    </border>
    <border>
      <left style="thin">
        <color theme="0"/>
      </left>
      <right style="thin">
        <color theme="0"/>
      </right>
      <top/>
      <bottom style="thin">
        <color theme="4" tint="-0.249977111117893"/>
      </bottom>
      <diagonal/>
    </border>
    <border>
      <left style="thin">
        <color theme="0"/>
      </left>
      <right style="thin">
        <color theme="0"/>
      </right>
      <top style="thin">
        <color theme="0"/>
      </top>
      <bottom style="thin">
        <color theme="4" tint="-0.249977111117893"/>
      </bottom>
      <diagonal/>
    </border>
    <border>
      <left style="thin">
        <color theme="0"/>
      </left>
      <right/>
      <top style="thin">
        <color theme="0"/>
      </top>
      <bottom style="thin">
        <color theme="4" tint="-0.249977111117893"/>
      </bottom>
      <diagonal/>
    </border>
    <border>
      <left style="thin">
        <color theme="0"/>
      </left>
      <right style="thin">
        <color theme="0"/>
      </right>
      <top style="thin">
        <color theme="0"/>
      </top>
      <bottom/>
      <diagonal/>
    </border>
    <border>
      <left/>
      <right style="thin">
        <color theme="4" tint="-0.249977111117893"/>
      </right>
      <top/>
      <bottom style="thin">
        <color theme="2" tint="-9.9978637043366805E-2"/>
      </bottom>
      <diagonal/>
    </border>
    <border>
      <left/>
      <right/>
      <top/>
      <bottom style="thin">
        <color theme="4"/>
      </bottom>
      <diagonal/>
    </border>
    <border>
      <left style="thin">
        <color theme="2" tint="-9.9978637043366805E-2"/>
      </left>
      <right style="thin">
        <color theme="4" tint="-0.249977111117893"/>
      </right>
      <top style="thin">
        <color theme="4"/>
      </top>
      <bottom style="thin">
        <color theme="2" tint="-9.9978637043366805E-2"/>
      </bottom>
      <diagonal/>
    </border>
    <border>
      <left style="thin">
        <color theme="4" tint="-0.249977111117893"/>
      </left>
      <right style="thin">
        <color theme="4" tint="-0.249977111117893"/>
      </right>
      <top style="thin">
        <color theme="4"/>
      </top>
      <bottom style="thin">
        <color theme="2" tint="-9.9978637043366805E-2"/>
      </bottom>
      <diagonal/>
    </border>
    <border>
      <left style="thin">
        <color theme="4" tint="-0.249977111117893"/>
      </left>
      <right style="thin">
        <color theme="2" tint="-9.9978637043366805E-2"/>
      </right>
      <top style="thin">
        <color theme="4"/>
      </top>
      <bottom style="thin">
        <color theme="2" tint="-9.9978637043366805E-2"/>
      </bottom>
      <diagonal/>
    </border>
    <border>
      <left/>
      <right style="thin">
        <color theme="2" tint="-9.9978637043366805E-2"/>
      </right>
      <top style="thin">
        <color theme="4"/>
      </top>
      <bottom style="thin">
        <color theme="2" tint="-9.9978637043366805E-2"/>
      </bottom>
      <diagonal/>
    </border>
    <border>
      <left/>
      <right style="thin">
        <color theme="4" tint="-0.249977111117893"/>
      </right>
      <top style="thin">
        <color theme="4"/>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auto="1"/>
      </left>
      <right style="thin">
        <color theme="2" tint="-9.9978637043366805E-2"/>
      </right>
      <top style="thin">
        <color theme="2" tint="-9.9978637043366805E-2"/>
      </top>
      <bottom style="thin">
        <color theme="2" tint="-9.9978637043366805E-2"/>
      </bottom>
      <diagonal/>
    </border>
    <border>
      <left/>
      <right/>
      <top style="thin">
        <color theme="4"/>
      </top>
      <bottom style="thin">
        <color theme="2" tint="-9.9978637043366805E-2"/>
      </bottom>
      <diagonal/>
    </border>
    <border>
      <left/>
      <right/>
      <top style="thin">
        <color theme="0"/>
      </top>
      <bottom style="thin">
        <color theme="4"/>
      </bottom>
      <diagonal/>
    </border>
    <border>
      <left/>
      <right style="thin">
        <color theme="0"/>
      </right>
      <top style="thin">
        <color theme="0"/>
      </top>
      <bottom style="thin">
        <color theme="4"/>
      </bottom>
      <diagonal/>
    </border>
    <border>
      <left/>
      <right style="thin">
        <color theme="0"/>
      </right>
      <top style="thin">
        <color theme="2" tint="-9.9978637043366805E-2"/>
      </top>
      <bottom style="thin">
        <color theme="2" tint="-9.9978637043366805E-2"/>
      </bottom>
      <diagonal/>
    </border>
    <border>
      <left style="thin">
        <color theme="0"/>
      </left>
      <right/>
      <top/>
      <bottom style="thin">
        <color theme="4"/>
      </bottom>
      <diagonal/>
    </border>
    <border>
      <left/>
      <right style="thin">
        <color theme="0"/>
      </right>
      <top/>
      <bottom style="thin">
        <color theme="4"/>
      </bottom>
      <diagonal/>
    </border>
    <border>
      <left/>
      <right/>
      <top style="thin">
        <color theme="0" tint="-0.14999847407452621"/>
      </top>
      <bottom/>
      <diagonal/>
    </border>
    <border>
      <left/>
      <right style="thin">
        <color theme="0"/>
      </right>
      <top style="thin">
        <color theme="0" tint="-0.14999847407452621"/>
      </top>
      <bottom/>
      <diagonal/>
    </border>
    <border>
      <left/>
      <right style="thin">
        <color theme="0" tint="-0.14999847407452621"/>
      </right>
      <top style="thin">
        <color theme="2" tint="-9.9978637043366805E-2"/>
      </top>
      <bottom style="thin">
        <color theme="2" tint="-9.9978637043366805E-2"/>
      </bottom>
      <diagonal/>
    </border>
  </borders>
  <cellStyleXfs count="22">
    <xf numFmtId="0" fontId="0" fillId="0" borderId="0"/>
    <xf numFmtId="0" fontId="14" fillId="0" borderId="0">
      <alignment horizontal="right" vertical="center"/>
    </xf>
    <xf numFmtId="0" fontId="7" fillId="4" borderId="0">
      <alignment horizontal="center" vertical="center"/>
    </xf>
    <xf numFmtId="165" fontId="13" fillId="0" borderId="0">
      <alignment vertical="center"/>
    </xf>
    <xf numFmtId="0" fontId="8" fillId="0" borderId="0">
      <alignment horizontal="right" vertical="center"/>
    </xf>
    <xf numFmtId="0" fontId="6" fillId="3" borderId="0">
      <alignment horizontal="left" vertical="center"/>
    </xf>
    <xf numFmtId="165" fontId="5" fillId="0" borderId="1">
      <alignment horizontal="right" vertical="center"/>
    </xf>
    <xf numFmtId="165" fontId="4" fillId="2" borderId="0">
      <alignment horizontal="right" vertical="center"/>
    </xf>
    <xf numFmtId="165" fontId="4" fillId="0" borderId="0">
      <alignment horizontal="right" vertical="center"/>
    </xf>
    <xf numFmtId="165" fontId="6" fillId="3" borderId="0">
      <alignment horizontal="right" vertical="center"/>
    </xf>
    <xf numFmtId="0" fontId="10" fillId="0" borderId="0">
      <alignment horizontal="left" vertical="center"/>
    </xf>
    <xf numFmtId="165" fontId="13" fillId="0" borderId="0">
      <alignment vertical="center"/>
    </xf>
    <xf numFmtId="0" fontId="11" fillId="0" borderId="0">
      <alignment horizontal="left" vertical="center"/>
    </xf>
    <xf numFmtId="165" fontId="9" fillId="0" borderId="0"/>
    <xf numFmtId="165" fontId="12" fillId="0" borderId="0">
      <alignment horizontal="right" vertical="center"/>
    </xf>
    <xf numFmtId="165" fontId="12" fillId="0" borderId="0">
      <alignment vertical="center"/>
    </xf>
    <xf numFmtId="165" fontId="12" fillId="0" borderId="0">
      <alignment horizontal="left" vertical="center"/>
    </xf>
    <xf numFmtId="0" fontId="8" fillId="0" borderId="0">
      <alignment horizontal="left" vertical="center"/>
    </xf>
    <xf numFmtId="0" fontId="15" fillId="0" borderId="0"/>
    <xf numFmtId="9" fontId="15" fillId="0" borderId="0" applyFont="0" applyFill="0" applyBorder="0" applyAlignment="0" applyProtection="0"/>
    <xf numFmtId="164" fontId="15" fillId="0" borderId="0" applyFont="0" applyFill="0" applyBorder="0" applyAlignment="0" applyProtection="0"/>
    <xf numFmtId="0" fontId="20" fillId="0" borderId="0" applyNumberFormat="0" applyFill="0" applyBorder="0" applyAlignment="0" applyProtection="0"/>
  </cellStyleXfs>
  <cellXfs count="429">
    <xf numFmtId="0" fontId="0" fillId="0" borderId="0" xfId="0"/>
    <xf numFmtId="0" fontId="23" fillId="0" borderId="0" xfId="18" applyFont="1" applyAlignment="1">
      <alignment vertical="center"/>
    </xf>
    <xf numFmtId="0" fontId="16" fillId="0" borderId="0" xfId="18" applyFont="1" applyAlignment="1">
      <alignment vertical="center"/>
    </xf>
    <xf numFmtId="0" fontId="15" fillId="0" borderId="0" xfId="18"/>
    <xf numFmtId="0" fontId="15" fillId="0" borderId="0" xfId="18" applyAlignment="1">
      <alignment vertical="center"/>
    </xf>
    <xf numFmtId="0" fontId="39" fillId="5" borderId="0" xfId="18" applyFont="1" applyFill="1"/>
    <xf numFmtId="0" fontId="21" fillId="0" borderId="0" xfId="18" applyFont="1" applyAlignment="1">
      <alignment vertical="center"/>
    </xf>
    <xf numFmtId="0" fontId="15" fillId="5" borderId="0" xfId="18" applyFill="1" applyAlignment="1">
      <alignment vertical="center"/>
    </xf>
    <xf numFmtId="0" fontId="21" fillId="0" borderId="77" xfId="18" applyFont="1" applyBorder="1" applyAlignment="1">
      <alignment vertical="center"/>
    </xf>
    <xf numFmtId="0" fontId="21" fillId="5" borderId="52" xfId="18" applyFont="1" applyFill="1" applyBorder="1" applyAlignment="1">
      <alignment vertical="center"/>
    </xf>
    <xf numFmtId="0" fontId="34" fillId="7" borderId="58" xfId="0" applyFont="1" applyFill="1" applyBorder="1" applyAlignment="1">
      <alignment horizontal="left" vertical="center" indent="1"/>
    </xf>
    <xf numFmtId="0" fontId="34" fillId="5" borderId="89" xfId="0" applyFont="1" applyFill="1" applyBorder="1" applyAlignment="1">
      <alignment horizontal="left" vertical="center" indent="1"/>
    </xf>
    <xf numFmtId="0" fontId="34" fillId="5" borderId="79" xfId="0" applyFont="1" applyFill="1" applyBorder="1" applyAlignment="1">
      <alignment horizontal="left" vertical="center" indent="1"/>
    </xf>
    <xf numFmtId="0" fontId="34" fillId="7" borderId="33" xfId="0" applyFont="1" applyFill="1" applyBorder="1" applyAlignment="1">
      <alignment horizontal="left" vertical="center" indent="1"/>
    </xf>
    <xf numFmtId="0" fontId="15" fillId="0" borderId="0" xfId="18" applyProtection="1">
      <protection locked="0"/>
    </xf>
    <xf numFmtId="0" fontId="15" fillId="0" borderId="0" xfId="18" applyAlignment="1" applyProtection="1">
      <alignment vertical="center"/>
      <protection locked="0"/>
    </xf>
    <xf numFmtId="0" fontId="15" fillId="0" borderId="0" xfId="18" applyAlignment="1" applyProtection="1">
      <alignment horizontal="left" vertical="center"/>
      <protection locked="0"/>
    </xf>
    <xf numFmtId="0" fontId="31" fillId="0" borderId="0" xfId="18" applyFont="1" applyAlignment="1" applyProtection="1">
      <alignment horizontal="left" vertical="center"/>
      <protection locked="0"/>
    </xf>
    <xf numFmtId="0" fontId="23" fillId="0" borderId="0" xfId="18" applyFont="1" applyAlignment="1" applyProtection="1">
      <alignment vertical="center"/>
      <protection locked="0"/>
    </xf>
    <xf numFmtId="0" fontId="16" fillId="0" borderId="0" xfId="18" applyFont="1" applyAlignment="1" applyProtection="1">
      <alignment vertical="center"/>
      <protection locked="0"/>
    </xf>
    <xf numFmtId="0" fontId="15" fillId="0" borderId="108" xfId="18" applyBorder="1" applyProtection="1">
      <protection locked="0"/>
    </xf>
    <xf numFmtId="0" fontId="16" fillId="0" borderId="101" xfId="18" applyFont="1" applyBorder="1" applyAlignment="1" applyProtection="1">
      <alignment horizontal="center" vertical="center"/>
      <protection locked="0"/>
    </xf>
    <xf numFmtId="0" fontId="16" fillId="0" borderId="11" xfId="18" applyFont="1" applyBorder="1" applyAlignment="1" applyProtection="1">
      <alignment horizontal="center" vertical="center"/>
      <protection locked="0"/>
    </xf>
    <xf numFmtId="0" fontId="16" fillId="0" borderId="4" xfId="18" applyFont="1" applyBorder="1" applyAlignment="1" applyProtection="1">
      <alignment horizontal="center" vertical="center"/>
      <protection locked="0"/>
    </xf>
    <xf numFmtId="0" fontId="16" fillId="0" borderId="0" xfId="18" applyFont="1" applyAlignment="1" applyProtection="1">
      <alignment horizontal="center" vertical="center"/>
      <protection locked="0"/>
    </xf>
    <xf numFmtId="0" fontId="15" fillId="0" borderId="52" xfId="18" applyBorder="1" applyAlignment="1" applyProtection="1">
      <alignment vertical="center"/>
      <protection locked="0"/>
    </xf>
    <xf numFmtId="0" fontId="17" fillId="0" borderId="104" xfId="18" applyFont="1" applyBorder="1" applyAlignment="1" applyProtection="1">
      <alignment horizontal="right" vertical="center" indent="1"/>
      <protection locked="0"/>
    </xf>
    <xf numFmtId="0" fontId="16" fillId="0" borderId="5" xfId="18" applyFont="1" applyBorder="1" applyAlignment="1" applyProtection="1">
      <alignment horizontal="center" vertical="center"/>
      <protection locked="0"/>
    </xf>
    <xf numFmtId="0" fontId="0" fillId="0" borderId="0" xfId="0" applyProtection="1">
      <protection locked="0"/>
    </xf>
    <xf numFmtId="0" fontId="0" fillId="0" borderId="75" xfId="0" applyBorder="1" applyProtection="1">
      <protection locked="0"/>
    </xf>
    <xf numFmtId="0" fontId="15" fillId="0" borderId="0" xfId="18" applyAlignment="1" applyProtection="1">
      <alignment horizontal="left" indent="3"/>
      <protection locked="0"/>
    </xf>
    <xf numFmtId="165" fontId="34" fillId="7" borderId="28" xfId="0" applyNumberFormat="1" applyFont="1" applyFill="1" applyBorder="1" applyAlignment="1">
      <alignment horizontal="right" vertical="center" indent="1"/>
    </xf>
    <xf numFmtId="0" fontId="34" fillId="5" borderId="90" xfId="0" applyFont="1" applyFill="1" applyBorder="1" applyAlignment="1">
      <alignment horizontal="left" vertical="center" indent="1"/>
    </xf>
    <xf numFmtId="0" fontId="34" fillId="5" borderId="82" xfId="0" applyFont="1" applyFill="1" applyBorder="1" applyAlignment="1">
      <alignment horizontal="left" vertical="center" indent="1"/>
    </xf>
    <xf numFmtId="0" fontId="37" fillId="5" borderId="82" xfId="0" applyFont="1" applyFill="1" applyBorder="1" applyAlignment="1">
      <alignment horizontal="left" vertical="center" wrapText="1" indent="1"/>
    </xf>
    <xf numFmtId="0" fontId="17" fillId="0" borderId="0" xfId="0" applyFont="1" applyAlignment="1" applyProtection="1">
      <alignment vertical="center"/>
      <protection locked="0"/>
    </xf>
    <xf numFmtId="0" fontId="42" fillId="0" borderId="0" xfId="0" applyFont="1" applyAlignment="1" applyProtection="1">
      <alignment vertical="center"/>
      <protection locked="0"/>
    </xf>
    <xf numFmtId="0" fontId="22" fillId="5" borderId="80" xfId="0" applyFont="1" applyFill="1" applyBorder="1" applyAlignment="1" applyProtection="1">
      <alignment horizontal="left" vertical="center" wrapText="1" indent="1"/>
      <protection locked="0"/>
    </xf>
    <xf numFmtId="0" fontId="17" fillId="5" borderId="81" xfId="0" applyFont="1" applyFill="1" applyBorder="1" applyAlignment="1" applyProtection="1">
      <alignment horizontal="left" vertical="center" indent="1"/>
      <protection locked="0"/>
    </xf>
    <xf numFmtId="0" fontId="22" fillId="5" borderId="27" xfId="0" applyFont="1" applyFill="1" applyBorder="1" applyAlignment="1" applyProtection="1">
      <alignment horizontal="left" vertical="center" indent="1"/>
      <protection locked="0"/>
    </xf>
    <xf numFmtId="0" fontId="22" fillId="5" borderId="81" xfId="0" applyFont="1" applyFill="1" applyBorder="1" applyAlignment="1" applyProtection="1">
      <alignment horizontal="left" vertical="center" indent="1"/>
      <protection locked="0"/>
    </xf>
    <xf numFmtId="165" fontId="17" fillId="5" borderId="27" xfId="0" applyNumberFormat="1" applyFont="1" applyFill="1" applyBorder="1" applyAlignment="1" applyProtection="1">
      <alignment horizontal="right" vertical="center" indent="1"/>
      <protection locked="0"/>
    </xf>
    <xf numFmtId="0" fontId="17" fillId="5" borderId="83" xfId="0" applyFont="1" applyFill="1" applyBorder="1" applyAlignment="1" applyProtection="1">
      <alignment horizontal="left" vertical="center" indent="1"/>
      <protection locked="0"/>
    </xf>
    <xf numFmtId="0" fontId="17" fillId="0" borderId="57" xfId="0" applyFont="1" applyBorder="1" applyAlignment="1" applyProtection="1">
      <alignment vertical="center"/>
      <protection locked="0"/>
    </xf>
    <xf numFmtId="0" fontId="22" fillId="5" borderId="0" xfId="0" applyFont="1" applyFill="1" applyAlignment="1" applyProtection="1">
      <alignment horizontal="left" vertical="center" wrapText="1" indent="1"/>
      <protection locked="0"/>
    </xf>
    <xf numFmtId="0" fontId="17" fillId="5" borderId="28" xfId="0" applyFont="1" applyFill="1" applyBorder="1" applyAlignment="1" applyProtection="1">
      <alignment horizontal="left" vertical="center" indent="1"/>
      <protection locked="0"/>
    </xf>
    <xf numFmtId="0" fontId="22" fillId="5" borderId="5" xfId="0" applyFont="1" applyFill="1" applyBorder="1" applyAlignment="1" applyProtection="1">
      <alignment horizontal="left" vertical="center" indent="1"/>
      <protection locked="0"/>
    </xf>
    <xf numFmtId="0" fontId="22" fillId="5" borderId="31" xfId="0" applyFont="1" applyFill="1" applyBorder="1" applyAlignment="1" applyProtection="1">
      <alignment horizontal="left" vertical="center" indent="1"/>
      <protection locked="0"/>
    </xf>
    <xf numFmtId="0" fontId="22" fillId="5" borderId="28" xfId="0" applyFont="1" applyFill="1" applyBorder="1" applyAlignment="1" applyProtection="1">
      <alignment horizontal="left" vertical="center" indent="1"/>
      <protection locked="0"/>
    </xf>
    <xf numFmtId="165" fontId="17" fillId="5" borderId="28" xfId="0" applyNumberFormat="1" applyFont="1" applyFill="1" applyBorder="1" applyAlignment="1" applyProtection="1">
      <alignment horizontal="right" vertical="center" indent="1"/>
      <protection locked="0"/>
    </xf>
    <xf numFmtId="0" fontId="17" fillId="5" borderId="30" xfId="0" applyFont="1" applyFill="1" applyBorder="1" applyAlignment="1" applyProtection="1">
      <alignment horizontal="left" vertical="center" indent="1"/>
      <protection locked="0"/>
    </xf>
    <xf numFmtId="0" fontId="17" fillId="0" borderId="35" xfId="0" applyFont="1" applyBorder="1" applyAlignment="1" applyProtection="1">
      <alignment vertical="center"/>
      <protection locked="0"/>
    </xf>
    <xf numFmtId="0" fontId="22" fillId="5" borderId="33" xfId="0" applyFont="1" applyFill="1" applyBorder="1" applyAlignment="1" applyProtection="1">
      <alignment horizontal="left" vertical="center" wrapText="1" indent="1"/>
      <protection locked="0"/>
    </xf>
    <xf numFmtId="165" fontId="17" fillId="5" borderId="32" xfId="0" applyNumberFormat="1" applyFont="1" applyFill="1" applyBorder="1" applyAlignment="1" applyProtection="1">
      <alignment horizontal="right" vertical="center" indent="1"/>
      <protection locked="0"/>
    </xf>
    <xf numFmtId="0" fontId="17" fillId="5" borderId="36" xfId="0" applyFont="1" applyFill="1" applyBorder="1" applyAlignment="1" applyProtection="1">
      <alignment horizontal="left" vertical="center" indent="1"/>
      <protection locked="0"/>
    </xf>
    <xf numFmtId="0" fontId="22" fillId="5" borderId="30" xfId="0" applyFont="1" applyFill="1" applyBorder="1" applyAlignment="1" applyProtection="1">
      <alignment horizontal="left" vertical="center" indent="1"/>
      <protection locked="0"/>
    </xf>
    <xf numFmtId="0" fontId="17" fillId="5" borderId="31" xfId="0" applyFont="1" applyFill="1" applyBorder="1" applyAlignment="1" applyProtection="1">
      <alignment horizontal="left" vertical="center" indent="1"/>
      <protection locked="0"/>
    </xf>
    <xf numFmtId="0" fontId="22" fillId="5" borderId="0" xfId="0" applyFont="1" applyFill="1" applyAlignment="1" applyProtection="1">
      <alignment horizontal="left" vertical="center" indent="1"/>
      <protection locked="0"/>
    </xf>
    <xf numFmtId="165" fontId="17" fillId="5" borderId="30" xfId="0" applyNumberFormat="1" applyFont="1" applyFill="1" applyBorder="1" applyAlignment="1" applyProtection="1">
      <alignment horizontal="right" vertical="center" indent="1"/>
      <protection locked="0"/>
    </xf>
    <xf numFmtId="0" fontId="34" fillId="7" borderId="58" xfId="0" applyFont="1" applyFill="1" applyBorder="1" applyAlignment="1" applyProtection="1">
      <alignment horizontal="left" vertical="center" indent="1"/>
      <protection locked="0"/>
    </xf>
    <xf numFmtId="0" fontId="34" fillId="7" borderId="30" xfId="0" applyFont="1" applyFill="1" applyBorder="1" applyAlignment="1" applyProtection="1">
      <alignment horizontal="left" vertical="center" indent="1"/>
      <protection locked="0"/>
    </xf>
    <xf numFmtId="0" fontId="34" fillId="7" borderId="28" xfId="0" applyFont="1" applyFill="1" applyBorder="1" applyAlignment="1" applyProtection="1">
      <alignment horizontal="left" vertical="center" indent="1"/>
      <protection locked="0"/>
    </xf>
    <xf numFmtId="165" fontId="34" fillId="7" borderId="11" xfId="0" applyNumberFormat="1" applyFont="1" applyFill="1" applyBorder="1" applyAlignment="1" applyProtection="1">
      <alignment horizontal="right" vertical="center" indent="1"/>
      <protection locked="0"/>
    </xf>
    <xf numFmtId="0" fontId="53" fillId="7" borderId="30" xfId="0" applyFont="1" applyFill="1" applyBorder="1" applyAlignment="1" applyProtection="1">
      <alignment vertical="center"/>
      <protection locked="0"/>
    </xf>
    <xf numFmtId="0" fontId="53" fillId="0" borderId="35" xfId="0" applyFont="1" applyBorder="1" applyAlignment="1" applyProtection="1">
      <alignment vertical="center"/>
      <protection locked="0"/>
    </xf>
    <xf numFmtId="0" fontId="53" fillId="0" borderId="0" xfId="0" applyFont="1" applyAlignment="1" applyProtection="1">
      <alignment vertical="center"/>
      <protection locked="0"/>
    </xf>
    <xf numFmtId="0" fontId="17" fillId="5" borderId="0" xfId="0" applyFont="1" applyFill="1" applyAlignment="1" applyProtection="1">
      <alignment horizontal="left" vertical="center" indent="1"/>
      <protection locked="0"/>
    </xf>
    <xf numFmtId="0" fontId="34" fillId="5" borderId="89" xfId="0" applyFont="1" applyFill="1" applyBorder="1" applyAlignment="1" applyProtection="1">
      <alignment horizontal="left" vertical="center" indent="1"/>
      <protection locked="0"/>
    </xf>
    <xf numFmtId="0" fontId="34" fillId="5" borderId="91" xfId="0" applyFont="1" applyFill="1" applyBorder="1" applyAlignment="1" applyProtection="1">
      <alignment horizontal="left" vertical="center" indent="1"/>
      <protection locked="0"/>
    </xf>
    <xf numFmtId="0" fontId="36" fillId="5" borderId="89" xfId="0" applyFont="1" applyFill="1" applyBorder="1" applyAlignment="1" applyProtection="1">
      <alignment horizontal="left" vertical="center" indent="1"/>
      <protection locked="0"/>
    </xf>
    <xf numFmtId="0" fontId="34" fillId="5" borderId="79" xfId="0" applyFont="1" applyFill="1" applyBorder="1" applyAlignment="1" applyProtection="1">
      <alignment horizontal="left" vertical="center" indent="1"/>
      <protection locked="0"/>
    </xf>
    <xf numFmtId="0" fontId="32" fillId="0" borderId="0" xfId="0" applyFont="1" applyAlignment="1" applyProtection="1">
      <alignment vertical="center"/>
      <protection locked="0"/>
    </xf>
    <xf numFmtId="0" fontId="22" fillId="5" borderId="37" xfId="0" applyFont="1" applyFill="1" applyBorder="1" applyAlignment="1" applyProtection="1">
      <alignment horizontal="left" vertical="center" wrapText="1" indent="1"/>
      <protection locked="0"/>
    </xf>
    <xf numFmtId="0" fontId="17" fillId="5" borderId="27" xfId="0" applyFont="1" applyFill="1" applyBorder="1" applyAlignment="1" applyProtection="1">
      <alignment horizontal="left" vertical="center" indent="1"/>
      <protection locked="0"/>
    </xf>
    <xf numFmtId="0" fontId="17" fillId="5" borderId="65" xfId="0" applyFont="1" applyFill="1" applyBorder="1" applyAlignment="1" applyProtection="1">
      <alignment horizontal="left" vertical="center" indent="1"/>
      <protection locked="0"/>
    </xf>
    <xf numFmtId="0" fontId="17" fillId="5" borderId="32" xfId="0" applyFont="1" applyFill="1" applyBorder="1" applyAlignment="1" applyProtection="1">
      <alignment horizontal="left" vertical="center" indent="1"/>
      <protection locked="0"/>
    </xf>
    <xf numFmtId="0" fontId="17" fillId="5" borderId="5" xfId="0" applyFont="1" applyFill="1" applyBorder="1" applyAlignment="1" applyProtection="1">
      <alignment horizontal="left" vertical="center" indent="1"/>
      <protection locked="0"/>
    </xf>
    <xf numFmtId="0" fontId="22" fillId="5" borderId="86" xfId="0" applyFont="1" applyFill="1" applyBorder="1" applyAlignment="1" applyProtection="1">
      <alignment horizontal="left" vertical="center" wrapText="1" indent="1"/>
      <protection locked="0"/>
    </xf>
    <xf numFmtId="0" fontId="17" fillId="5" borderId="85" xfId="0" applyFont="1" applyFill="1" applyBorder="1" applyAlignment="1" applyProtection="1">
      <alignment horizontal="left" vertical="center" indent="1"/>
      <protection locked="0"/>
    </xf>
    <xf numFmtId="0" fontId="22" fillId="5" borderId="85" xfId="0" applyFont="1" applyFill="1" applyBorder="1" applyAlignment="1" applyProtection="1">
      <alignment horizontal="left" vertical="center" indent="1"/>
      <protection locked="0"/>
    </xf>
    <xf numFmtId="0" fontId="22" fillId="5" borderId="39" xfId="0" applyFont="1" applyFill="1" applyBorder="1" applyAlignment="1" applyProtection="1">
      <alignment horizontal="left" vertical="center" indent="1"/>
      <protection locked="0"/>
    </xf>
    <xf numFmtId="165" fontId="17" fillId="5" borderId="39" xfId="0" applyNumberFormat="1" applyFont="1" applyFill="1" applyBorder="1" applyAlignment="1" applyProtection="1">
      <alignment horizontal="right" vertical="center" indent="1"/>
      <protection locked="0"/>
    </xf>
    <xf numFmtId="0" fontId="17" fillId="5" borderId="40" xfId="0" applyFont="1" applyFill="1" applyBorder="1" applyAlignment="1" applyProtection="1">
      <alignment horizontal="left" vertical="center" indent="1"/>
      <protection locked="0"/>
    </xf>
    <xf numFmtId="0" fontId="22" fillId="5" borderId="45" xfId="0" applyFont="1" applyFill="1" applyBorder="1" applyAlignment="1" applyProtection="1">
      <alignment horizontal="left" vertical="center" wrapText="1" indent="1"/>
      <protection locked="0"/>
    </xf>
    <xf numFmtId="0" fontId="17" fillId="5" borderId="41" xfId="0" applyFont="1" applyFill="1" applyBorder="1" applyAlignment="1" applyProtection="1">
      <alignment horizontal="left" vertical="center" indent="1"/>
      <protection locked="0"/>
    </xf>
    <xf numFmtId="0" fontId="22" fillId="5" borderId="41" xfId="0" applyFont="1" applyFill="1" applyBorder="1" applyAlignment="1" applyProtection="1">
      <alignment horizontal="left" vertical="center" indent="1"/>
      <protection locked="0"/>
    </xf>
    <xf numFmtId="165" fontId="17" fillId="5" borderId="41" xfId="0" applyNumberFormat="1" applyFont="1" applyFill="1" applyBorder="1" applyAlignment="1" applyProtection="1">
      <alignment horizontal="right" vertical="center" indent="1"/>
      <protection locked="0"/>
    </xf>
    <xf numFmtId="0" fontId="17" fillId="5" borderId="55" xfId="0" applyFont="1" applyFill="1" applyBorder="1" applyAlignment="1" applyProtection="1">
      <alignment horizontal="left" vertical="center" indent="1"/>
      <protection locked="0"/>
    </xf>
    <xf numFmtId="0" fontId="22" fillId="5" borderId="59" xfId="0" applyFont="1" applyFill="1" applyBorder="1" applyAlignment="1" applyProtection="1">
      <alignment horizontal="left" vertical="center" wrapText="1" indent="1"/>
      <protection locked="0"/>
    </xf>
    <xf numFmtId="0" fontId="17" fillId="5" borderId="42" xfId="0" applyFont="1" applyFill="1" applyBorder="1" applyAlignment="1" applyProtection="1">
      <alignment horizontal="left" vertical="center" indent="1"/>
      <protection locked="0"/>
    </xf>
    <xf numFmtId="165" fontId="22" fillId="5" borderId="27" xfId="0" applyNumberFormat="1" applyFont="1" applyFill="1" applyBorder="1" applyAlignment="1" applyProtection="1">
      <alignment horizontal="right" vertical="center" indent="1"/>
      <protection locked="0"/>
    </xf>
    <xf numFmtId="165" fontId="17" fillId="5" borderId="0" xfId="0" applyNumberFormat="1" applyFont="1" applyFill="1" applyAlignment="1" applyProtection="1">
      <alignment horizontal="right" vertical="center" indent="1"/>
      <protection locked="0"/>
    </xf>
    <xf numFmtId="0" fontId="17" fillId="0" borderId="56" xfId="0" applyFont="1" applyBorder="1" applyAlignment="1" applyProtection="1">
      <alignment vertical="center"/>
      <protection locked="0"/>
    </xf>
    <xf numFmtId="165" fontId="22" fillId="5" borderId="31" xfId="0" applyNumberFormat="1" applyFont="1" applyFill="1" applyBorder="1" applyAlignment="1" applyProtection="1">
      <alignment horizontal="right" vertical="center" indent="1"/>
      <protection locked="0"/>
    </xf>
    <xf numFmtId="0" fontId="17" fillId="5" borderId="29" xfId="0" applyFont="1" applyFill="1" applyBorder="1" applyAlignment="1" applyProtection="1">
      <alignment horizontal="left" vertical="center" indent="1"/>
      <protection locked="0"/>
    </xf>
    <xf numFmtId="0" fontId="22" fillId="5" borderId="32" xfId="0" applyFont="1" applyFill="1" applyBorder="1" applyAlignment="1" applyProtection="1">
      <alignment horizontal="left" vertical="center" indent="1"/>
      <protection locked="0"/>
    </xf>
    <xf numFmtId="165" fontId="22" fillId="5" borderId="30" xfId="0" applyNumberFormat="1" applyFont="1" applyFill="1" applyBorder="1" applyAlignment="1" applyProtection="1">
      <alignment horizontal="right" vertical="center" indent="1"/>
      <protection locked="0"/>
    </xf>
    <xf numFmtId="0" fontId="22" fillId="5" borderId="29" xfId="0" applyFont="1" applyFill="1" applyBorder="1" applyAlignment="1" applyProtection="1">
      <alignment horizontal="left" vertical="center" indent="1"/>
      <protection locked="0"/>
    </xf>
    <xf numFmtId="165" fontId="22" fillId="5" borderId="28" xfId="0" applyNumberFormat="1" applyFont="1" applyFill="1" applyBorder="1" applyAlignment="1" applyProtection="1">
      <alignment horizontal="right" vertical="center" indent="1"/>
      <protection locked="0"/>
    </xf>
    <xf numFmtId="165" fontId="17" fillId="5" borderId="5" xfId="0" applyNumberFormat="1" applyFont="1" applyFill="1" applyBorder="1" applyAlignment="1" applyProtection="1">
      <alignment horizontal="right" vertical="center" indent="1"/>
      <protection locked="0"/>
    </xf>
    <xf numFmtId="165" fontId="0" fillId="5" borderId="81" xfId="0" applyNumberFormat="1" applyFill="1" applyBorder="1" applyAlignment="1" applyProtection="1">
      <alignment horizontal="right"/>
      <protection locked="0"/>
    </xf>
    <xf numFmtId="0" fontId="0" fillId="5" borderId="83" xfId="0" applyFill="1" applyBorder="1" applyProtection="1">
      <protection locked="0"/>
    </xf>
    <xf numFmtId="165" fontId="0" fillId="5" borderId="31" xfId="0" applyNumberFormat="1" applyFill="1" applyBorder="1" applyAlignment="1" applyProtection="1">
      <alignment horizontal="right"/>
      <protection locked="0"/>
    </xf>
    <xf numFmtId="165" fontId="0" fillId="5" borderId="30" xfId="0" applyNumberFormat="1" applyFill="1" applyBorder="1" applyAlignment="1" applyProtection="1">
      <alignment horizontal="right"/>
      <protection locked="0"/>
    </xf>
    <xf numFmtId="0" fontId="0" fillId="5" borderId="36" xfId="0" applyFill="1" applyBorder="1" applyProtection="1">
      <protection locked="0"/>
    </xf>
    <xf numFmtId="0" fontId="0" fillId="5" borderId="30" xfId="0" applyFill="1" applyBorder="1" applyProtection="1">
      <protection locked="0"/>
    </xf>
    <xf numFmtId="0" fontId="0" fillId="5" borderId="31" xfId="0" applyFill="1" applyBorder="1" applyProtection="1">
      <protection locked="0"/>
    </xf>
    <xf numFmtId="165" fontId="0" fillId="5" borderId="29" xfId="0" applyNumberFormat="1" applyFill="1" applyBorder="1" applyAlignment="1" applyProtection="1">
      <alignment horizontal="right"/>
      <protection locked="0"/>
    </xf>
    <xf numFmtId="0" fontId="17" fillId="0" borderId="77" xfId="0" applyFont="1" applyBorder="1" applyAlignment="1" applyProtection="1">
      <alignment vertical="center"/>
      <protection locked="0"/>
    </xf>
    <xf numFmtId="0" fontId="17" fillId="0" borderId="52" xfId="0" applyFont="1" applyBorder="1" applyAlignment="1" applyProtection="1">
      <alignment vertical="center"/>
      <protection locked="0"/>
    </xf>
    <xf numFmtId="165" fontId="9" fillId="5" borderId="27" xfId="0" applyNumberFormat="1" applyFont="1" applyFill="1" applyBorder="1" applyAlignment="1" applyProtection="1">
      <alignment horizontal="right" indent="1"/>
      <protection locked="0"/>
    </xf>
    <xf numFmtId="165" fontId="9" fillId="5" borderId="0" xfId="0" applyNumberFormat="1" applyFont="1" applyFill="1" applyAlignment="1" applyProtection="1">
      <alignment horizontal="right" indent="1"/>
      <protection locked="0"/>
    </xf>
    <xf numFmtId="165" fontId="9" fillId="5" borderId="31" xfId="0" applyNumberFormat="1" applyFont="1" applyFill="1" applyBorder="1" applyAlignment="1" applyProtection="1">
      <alignment horizontal="right" indent="1"/>
      <protection locked="0"/>
    </xf>
    <xf numFmtId="0" fontId="22" fillId="5" borderId="38" xfId="0" applyFont="1" applyFill="1" applyBorder="1" applyAlignment="1" applyProtection="1">
      <alignment horizontal="left" vertical="center" wrapText="1" indent="1"/>
      <protection locked="0"/>
    </xf>
    <xf numFmtId="0" fontId="22" fillId="5" borderId="4" xfId="0" applyFont="1" applyFill="1" applyBorder="1" applyAlignment="1" applyProtection="1">
      <alignment horizontal="left" vertical="center" indent="1"/>
      <protection locked="0"/>
    </xf>
    <xf numFmtId="165" fontId="9" fillId="5" borderId="28" xfId="0" applyNumberFormat="1" applyFont="1" applyFill="1" applyBorder="1" applyAlignment="1" applyProtection="1">
      <alignment horizontal="right" indent="1"/>
      <protection locked="0"/>
    </xf>
    <xf numFmtId="165" fontId="9" fillId="5" borderId="5" xfId="0" applyNumberFormat="1" applyFont="1" applyFill="1" applyBorder="1" applyAlignment="1" applyProtection="1">
      <alignment horizontal="right" indent="1"/>
      <protection locked="0"/>
    </xf>
    <xf numFmtId="0" fontId="22" fillId="5" borderId="58" xfId="0" applyFont="1" applyFill="1" applyBorder="1" applyAlignment="1" applyProtection="1">
      <alignment horizontal="left" vertical="center" wrapText="1" indent="1"/>
      <protection locked="0"/>
    </xf>
    <xf numFmtId="0" fontId="22" fillId="5" borderId="11" xfId="0" applyFont="1" applyFill="1" applyBorder="1" applyAlignment="1" applyProtection="1">
      <alignment horizontal="left" vertical="center" wrapText="1" indent="1"/>
      <protection locked="0"/>
    </xf>
    <xf numFmtId="0" fontId="17" fillId="5" borderId="50" xfId="0" applyFont="1" applyFill="1" applyBorder="1" applyAlignment="1" applyProtection="1">
      <alignment vertical="center"/>
      <protection locked="0"/>
    </xf>
    <xf numFmtId="0" fontId="0" fillId="5" borderId="37" xfId="0" applyFill="1" applyBorder="1" applyProtection="1">
      <protection locked="0"/>
    </xf>
    <xf numFmtId="0" fontId="0" fillId="5" borderId="0" xfId="0" applyFill="1" applyProtection="1">
      <protection locked="0"/>
    </xf>
    <xf numFmtId="0" fontId="0" fillId="5" borderId="27" xfId="0" applyFill="1" applyBorder="1" applyProtection="1">
      <protection locked="0"/>
    </xf>
    <xf numFmtId="0" fontId="0" fillId="5" borderId="29" xfId="0" applyFill="1" applyBorder="1" applyProtection="1">
      <protection locked="0"/>
    </xf>
    <xf numFmtId="165" fontId="0" fillId="5" borderId="27" xfId="0" applyNumberFormat="1" applyFill="1" applyBorder="1" applyAlignment="1" applyProtection="1">
      <alignment horizontal="right"/>
      <protection locked="0"/>
    </xf>
    <xf numFmtId="0" fontId="0" fillId="5" borderId="65" xfId="0" applyFill="1" applyBorder="1" applyProtection="1">
      <protection locked="0"/>
    </xf>
    <xf numFmtId="0" fontId="0" fillId="5" borderId="35" xfId="0" applyFill="1" applyBorder="1" applyProtection="1">
      <protection locked="0"/>
    </xf>
    <xf numFmtId="0" fontId="0" fillId="5" borderId="28" xfId="0" applyFill="1" applyBorder="1" applyProtection="1">
      <protection locked="0"/>
    </xf>
    <xf numFmtId="0" fontId="0" fillId="5" borderId="5" xfId="0" applyFill="1" applyBorder="1" applyProtection="1">
      <protection locked="0"/>
    </xf>
    <xf numFmtId="165" fontId="0" fillId="5" borderId="28" xfId="0" applyNumberFormat="1" applyFill="1" applyBorder="1" applyAlignment="1" applyProtection="1">
      <alignment horizontal="right"/>
      <protection locked="0"/>
    </xf>
    <xf numFmtId="0" fontId="0" fillId="5" borderId="11" xfId="0" applyFill="1" applyBorder="1" applyProtection="1">
      <protection locked="0"/>
    </xf>
    <xf numFmtId="0" fontId="17" fillId="0" borderId="54" xfId="0" applyFont="1" applyBorder="1" applyAlignment="1" applyProtection="1">
      <alignment vertical="center"/>
      <protection locked="0"/>
    </xf>
    <xf numFmtId="0" fontId="0" fillId="5" borderId="38" xfId="0" applyFill="1" applyBorder="1" applyProtection="1">
      <protection locked="0"/>
    </xf>
    <xf numFmtId="0" fontId="0" fillId="5" borderId="72" xfId="0" applyFill="1" applyBorder="1" applyProtection="1">
      <protection locked="0"/>
    </xf>
    <xf numFmtId="0" fontId="0" fillId="5" borderId="32" xfId="0" applyFill="1" applyBorder="1" applyProtection="1">
      <protection locked="0"/>
    </xf>
    <xf numFmtId="0" fontId="0" fillId="5" borderId="58" xfId="0" applyFill="1" applyBorder="1" applyProtection="1">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indent="1"/>
      <protection locked="0"/>
    </xf>
    <xf numFmtId="0" fontId="17" fillId="0" borderId="0" xfId="0" applyFont="1" applyAlignment="1">
      <alignment horizontal="left" vertical="center"/>
    </xf>
    <xf numFmtId="0" fontId="17" fillId="0" borderId="0" xfId="0" applyFont="1" applyAlignment="1">
      <alignment vertical="center"/>
    </xf>
    <xf numFmtId="0" fontId="25" fillId="0" borderId="44" xfId="4" applyFont="1" applyBorder="1" applyAlignment="1">
      <alignment horizontal="left" vertical="center" indent="1"/>
    </xf>
    <xf numFmtId="0" fontId="17" fillId="0" borderId="44" xfId="0" applyFont="1" applyBorder="1" applyAlignment="1">
      <alignment horizontal="left" vertical="center" indent="1"/>
    </xf>
    <xf numFmtId="0" fontId="17" fillId="0" borderId="0" xfId="0" applyFont="1" applyAlignment="1">
      <alignment horizontal="left" vertical="center" indent="1"/>
    </xf>
    <xf numFmtId="0" fontId="26" fillId="0" borderId="44" xfId="4" applyFont="1" applyBorder="1" applyAlignment="1">
      <alignment horizontal="left" vertical="center" indent="1"/>
    </xf>
    <xf numFmtId="0" fontId="6" fillId="8" borderId="0" xfId="0" applyFont="1" applyFill="1" applyAlignment="1">
      <alignment horizontal="left" vertical="center" indent="1"/>
    </xf>
    <xf numFmtId="0" fontId="54" fillId="8" borderId="0" xfId="0" applyFont="1" applyFill="1" applyAlignment="1">
      <alignment horizontal="left" vertical="center" indent="1"/>
    </xf>
    <xf numFmtId="0" fontId="54" fillId="8" borderId="48" xfId="0" applyFont="1" applyFill="1" applyBorder="1" applyAlignment="1">
      <alignment horizontal="left" vertical="center" indent="1"/>
    </xf>
    <xf numFmtId="165" fontId="6" fillId="8" borderId="0" xfId="11" applyFont="1" applyFill="1" applyAlignment="1">
      <alignment horizontal="right" vertical="center" indent="1"/>
    </xf>
    <xf numFmtId="0" fontId="18" fillId="0" borderId="0" xfId="10" applyFont="1" applyAlignment="1">
      <alignment horizontal="left" vertical="center" indent="1"/>
    </xf>
    <xf numFmtId="165" fontId="19" fillId="0" borderId="0" xfId="11" applyFont="1" applyAlignment="1">
      <alignment horizontal="left" vertical="center" indent="1"/>
    </xf>
    <xf numFmtId="0" fontId="42" fillId="0" borderId="0" xfId="0" applyFont="1" applyAlignment="1">
      <alignment vertical="center"/>
    </xf>
    <xf numFmtId="0" fontId="30" fillId="0" borderId="0" xfId="0" applyFont="1" applyAlignment="1">
      <alignment vertical="center"/>
    </xf>
    <xf numFmtId="0" fontId="34" fillId="5" borderId="35" xfId="0" applyFont="1" applyFill="1" applyBorder="1" applyAlignment="1">
      <alignment horizontal="left" vertical="center" indent="1"/>
    </xf>
    <xf numFmtId="0" fontId="34" fillId="5" borderId="44" xfId="0" applyFont="1" applyFill="1" applyBorder="1" applyAlignment="1">
      <alignment horizontal="left" vertical="center" indent="1"/>
    </xf>
    <xf numFmtId="0" fontId="34" fillId="5" borderId="0" xfId="0" applyFont="1" applyFill="1" applyAlignment="1">
      <alignment horizontal="left" vertical="center" indent="1"/>
    </xf>
    <xf numFmtId="0" fontId="30" fillId="0" borderId="35" xfId="0" applyFont="1" applyBorder="1" applyAlignment="1">
      <alignment vertical="center"/>
    </xf>
    <xf numFmtId="0" fontId="34" fillId="7" borderId="30" xfId="0" applyFont="1" applyFill="1" applyBorder="1" applyAlignment="1">
      <alignment horizontal="left" vertical="center" indent="1"/>
    </xf>
    <xf numFmtId="165" fontId="34" fillId="7" borderId="11" xfId="0" applyNumberFormat="1" applyFont="1" applyFill="1" applyBorder="1" applyAlignment="1">
      <alignment horizontal="right" vertical="center" indent="1"/>
    </xf>
    <xf numFmtId="0" fontId="53" fillId="0" borderId="0" xfId="0" applyFont="1" applyAlignment="1">
      <alignment vertical="center"/>
    </xf>
    <xf numFmtId="0" fontId="17" fillId="5" borderId="0" xfId="0" applyFont="1" applyFill="1" applyAlignment="1">
      <alignment horizontal="left" vertical="center" indent="1"/>
    </xf>
    <xf numFmtId="0" fontId="17" fillId="5" borderId="5" xfId="0" applyFont="1" applyFill="1" applyBorder="1" applyAlignment="1">
      <alignment horizontal="left" vertical="center" indent="1"/>
    </xf>
    <xf numFmtId="0" fontId="28" fillId="0" borderId="0" xfId="0" applyFont="1" applyAlignment="1">
      <alignment vertical="center"/>
    </xf>
    <xf numFmtId="0" fontId="17" fillId="0" borderId="34" xfId="0" applyFont="1" applyBorder="1" applyAlignment="1">
      <alignment vertical="center"/>
    </xf>
    <xf numFmtId="0" fontId="34" fillId="5" borderId="84" xfId="0" applyFont="1" applyFill="1" applyBorder="1" applyAlignment="1">
      <alignment horizontal="left" vertical="center" indent="1"/>
    </xf>
    <xf numFmtId="0" fontId="34" fillId="5" borderId="88" xfId="0" applyFont="1" applyFill="1" applyBorder="1" applyAlignment="1">
      <alignment horizontal="left" vertical="center" indent="1"/>
    </xf>
    <xf numFmtId="0" fontId="17" fillId="0" borderId="35" xfId="0" applyFont="1" applyBorder="1" applyAlignment="1">
      <alignment vertical="center"/>
    </xf>
    <xf numFmtId="0" fontId="53" fillId="7" borderId="49" xfId="0" applyFont="1" applyFill="1" applyBorder="1" applyAlignment="1">
      <alignment horizontal="left" vertical="center" indent="1"/>
    </xf>
    <xf numFmtId="0" fontId="36" fillId="5" borderId="87" xfId="0" applyFont="1" applyFill="1" applyBorder="1" applyAlignment="1">
      <alignment horizontal="left" vertical="center" wrapText="1" indent="1"/>
    </xf>
    <xf numFmtId="0" fontId="34" fillId="5" borderId="74" xfId="0" applyFont="1" applyFill="1" applyBorder="1" applyAlignment="1">
      <alignment horizontal="left" vertical="center" indent="1"/>
    </xf>
    <xf numFmtId="0" fontId="53" fillId="0" borderId="57" xfId="0" applyFont="1" applyBorder="1" applyAlignment="1">
      <alignment vertical="center"/>
    </xf>
    <xf numFmtId="0" fontId="34" fillId="7" borderId="11" xfId="0" applyFont="1" applyFill="1" applyBorder="1" applyAlignment="1">
      <alignment horizontal="left" vertical="center" indent="1"/>
    </xf>
    <xf numFmtId="0" fontId="53" fillId="7" borderId="36" xfId="0" applyFont="1" applyFill="1" applyBorder="1" applyAlignment="1">
      <alignment horizontal="left" vertical="center" indent="1"/>
    </xf>
    <xf numFmtId="0" fontId="17" fillId="0" borderId="34" xfId="0" applyFont="1" applyBorder="1" applyAlignment="1">
      <alignment horizontal="left" vertical="center"/>
    </xf>
    <xf numFmtId="0" fontId="53" fillId="7" borderId="4" xfId="0" applyFont="1" applyFill="1" applyBorder="1" applyAlignment="1">
      <alignment horizontal="left" vertical="center" indent="1"/>
    </xf>
    <xf numFmtId="0" fontId="53" fillId="7" borderId="28" xfId="0" applyFont="1" applyFill="1" applyBorder="1" applyAlignment="1">
      <alignment horizontal="left" vertical="center" indent="1"/>
    </xf>
    <xf numFmtId="0" fontId="53" fillId="7" borderId="11" xfId="0" applyFont="1" applyFill="1" applyBorder="1" applyAlignment="1">
      <alignment horizontal="left" vertical="center" indent="1"/>
    </xf>
    <xf numFmtId="0" fontId="53" fillId="0" borderId="35" xfId="0" applyFont="1" applyBorder="1" applyAlignment="1">
      <alignment vertical="center"/>
    </xf>
    <xf numFmtId="0" fontId="43" fillId="0" borderId="0" xfId="0" applyFont="1" applyAlignment="1">
      <alignment vertical="center"/>
    </xf>
    <xf numFmtId="0" fontId="29" fillId="0" borderId="0" xfId="0" applyFont="1" applyAlignment="1">
      <alignment vertical="center"/>
    </xf>
    <xf numFmtId="0" fontId="53" fillId="7" borderId="30" xfId="0" applyFont="1" applyFill="1" applyBorder="1" applyAlignment="1">
      <alignment horizontal="left" vertical="center" indent="1"/>
    </xf>
    <xf numFmtId="165" fontId="34" fillId="7" borderId="30" xfId="0" applyNumberFormat="1" applyFont="1" applyFill="1" applyBorder="1" applyAlignment="1">
      <alignment horizontal="right" vertical="center" indent="1"/>
    </xf>
    <xf numFmtId="0" fontId="43" fillId="0" borderId="50" xfId="0" applyFont="1" applyBorder="1" applyAlignment="1">
      <alignment vertical="center"/>
    </xf>
    <xf numFmtId="0" fontId="34" fillId="5" borderId="54" xfId="0" applyFont="1" applyFill="1" applyBorder="1" applyAlignment="1">
      <alignment horizontal="left" vertical="center" indent="1"/>
    </xf>
    <xf numFmtId="165" fontId="34" fillId="7" borderId="31" xfId="0" applyNumberFormat="1" applyFont="1" applyFill="1" applyBorder="1" applyAlignment="1">
      <alignment horizontal="right" vertical="center" indent="1"/>
    </xf>
    <xf numFmtId="0" fontId="6" fillId="0" borderId="34" xfId="0" applyFont="1" applyBorder="1" applyAlignment="1">
      <alignment vertical="center"/>
    </xf>
    <xf numFmtId="0" fontId="38" fillId="5" borderId="44" xfId="0" applyFont="1" applyFill="1" applyBorder="1" applyAlignment="1">
      <alignment horizontal="left" vertical="center" indent="1"/>
    </xf>
    <xf numFmtId="0" fontId="6" fillId="0" borderId="0" xfId="0" applyFont="1" applyAlignment="1">
      <alignment vertical="center"/>
    </xf>
    <xf numFmtId="165" fontId="34" fillId="7" borderId="4" xfId="0" applyNumberFormat="1" applyFont="1" applyFill="1" applyBorder="1" applyAlignment="1">
      <alignment horizontal="right" vertical="center" indent="1"/>
    </xf>
    <xf numFmtId="0" fontId="34" fillId="5" borderId="73" xfId="0" applyFont="1" applyFill="1" applyBorder="1" applyAlignment="1">
      <alignment horizontal="left" vertical="center" indent="1"/>
    </xf>
    <xf numFmtId="0" fontId="34" fillId="7" borderId="28" xfId="0" applyFont="1" applyFill="1" applyBorder="1" applyAlignment="1">
      <alignment horizontal="left" vertical="center"/>
    </xf>
    <xf numFmtId="0" fontId="34" fillId="7" borderId="47" xfId="0" applyFont="1" applyFill="1" applyBorder="1" applyAlignment="1">
      <alignment vertical="center"/>
    </xf>
    <xf numFmtId="165" fontId="34" fillId="7" borderId="46" xfId="0" applyNumberFormat="1" applyFont="1" applyFill="1" applyBorder="1" applyAlignment="1">
      <alignment horizontal="right" vertical="center" indent="1"/>
    </xf>
    <xf numFmtId="0" fontId="56" fillId="0" borderId="0" xfId="0" applyFont="1" applyAlignment="1">
      <alignment horizontal="center" vertical="center" wrapText="1"/>
    </xf>
    <xf numFmtId="0" fontId="57" fillId="0" borderId="0" xfId="0" applyFont="1" applyAlignment="1">
      <alignment vertical="center" wrapText="1"/>
    </xf>
    <xf numFmtId="14" fontId="55" fillId="0" borderId="0" xfId="0" applyNumberFormat="1" applyFont="1"/>
    <xf numFmtId="14" fontId="0" fillId="0" borderId="0" xfId="0" applyNumberFormat="1"/>
    <xf numFmtId="0" fontId="22" fillId="5" borderId="53" xfId="0" applyFont="1" applyFill="1" applyBorder="1" applyAlignment="1" applyProtection="1">
      <alignment horizontal="left" vertical="center" wrapText="1" indent="1"/>
      <protection locked="0"/>
    </xf>
    <xf numFmtId="0" fontId="17" fillId="5" borderId="39" xfId="0" applyFont="1" applyFill="1" applyBorder="1" applyAlignment="1" applyProtection="1">
      <alignment horizontal="left" vertical="center" indent="1"/>
      <protection locked="0"/>
    </xf>
    <xf numFmtId="0" fontId="25" fillId="0" borderId="0" xfId="4" applyFont="1" applyAlignment="1">
      <alignment horizontal="left" vertical="center" indent="1"/>
    </xf>
    <xf numFmtId="0" fontId="17" fillId="0" borderId="61" xfId="0" applyFont="1" applyBorder="1" applyAlignment="1">
      <alignment horizontal="left" vertical="center" indent="1"/>
    </xf>
    <xf numFmtId="0" fontId="26" fillId="0" borderId="0" xfId="4" applyFont="1" applyAlignment="1">
      <alignment horizontal="left" vertical="center" indent="1"/>
    </xf>
    <xf numFmtId="0" fontId="26" fillId="0" borderId="61" xfId="4" applyFont="1" applyBorder="1" applyAlignment="1">
      <alignment horizontal="left" vertical="center" indent="1"/>
    </xf>
    <xf numFmtId="0" fontId="6" fillId="4" borderId="60" xfId="0" applyFont="1" applyFill="1" applyBorder="1" applyAlignment="1">
      <alignment horizontal="left" vertical="center" indent="1"/>
    </xf>
    <xf numFmtId="0" fontId="52" fillId="4" borderId="60" xfId="0" applyFont="1" applyFill="1" applyBorder="1" applyAlignment="1">
      <alignment horizontal="left" vertical="center" indent="1"/>
    </xf>
    <xf numFmtId="0" fontId="52" fillId="4" borderId="0" xfId="0" applyFont="1" applyFill="1" applyAlignment="1">
      <alignment horizontal="left" vertical="center" indent="1"/>
    </xf>
    <xf numFmtId="165" fontId="6" fillId="4" borderId="60" xfId="11" applyFont="1" applyFill="1" applyBorder="1" applyAlignment="1">
      <alignment horizontal="right" vertical="center" indent="1"/>
    </xf>
    <xf numFmtId="0" fontId="34" fillId="5" borderId="67" xfId="0" applyFont="1" applyFill="1" applyBorder="1" applyAlignment="1">
      <alignment horizontal="left" vertical="center" indent="1"/>
    </xf>
    <xf numFmtId="0" fontId="34" fillId="5" borderId="61" xfId="0" applyFont="1" applyFill="1" applyBorder="1" applyAlignment="1">
      <alignment horizontal="left" vertical="center" indent="1"/>
    </xf>
    <xf numFmtId="0" fontId="34" fillId="5" borderId="68" xfId="0" applyFont="1" applyFill="1" applyBorder="1" applyAlignment="1">
      <alignment horizontal="left" vertical="center" indent="1"/>
    </xf>
    <xf numFmtId="165" fontId="34" fillId="7" borderId="30" xfId="0" applyNumberFormat="1" applyFont="1" applyFill="1" applyBorder="1" applyAlignment="1">
      <alignment horizontal="right" vertical="center"/>
    </xf>
    <xf numFmtId="0" fontId="34" fillId="7" borderId="30" xfId="0" applyFont="1" applyFill="1" applyBorder="1" applyAlignment="1">
      <alignment horizontal="left" vertical="center"/>
    </xf>
    <xf numFmtId="0" fontId="17" fillId="0" borderId="0" xfId="0" applyFont="1"/>
    <xf numFmtId="0" fontId="34" fillId="5" borderId="66" xfId="0" applyFont="1" applyFill="1" applyBorder="1" applyAlignment="1">
      <alignment horizontal="left" vertical="center" indent="1"/>
    </xf>
    <xf numFmtId="0" fontId="36" fillId="5" borderId="66" xfId="0" applyFont="1" applyFill="1" applyBorder="1" applyAlignment="1">
      <alignment horizontal="left" vertical="center" indent="1"/>
    </xf>
    <xf numFmtId="0" fontId="32" fillId="0" borderId="0" xfId="0" applyFont="1" applyAlignment="1">
      <alignment vertical="center"/>
    </xf>
    <xf numFmtId="0" fontId="53" fillId="7" borderId="29" xfId="0" applyFont="1" applyFill="1" applyBorder="1" applyAlignment="1">
      <alignment horizontal="left" vertical="center" indent="1"/>
    </xf>
    <xf numFmtId="0" fontId="53" fillId="7" borderId="43" xfId="0" applyFont="1" applyFill="1" applyBorder="1" applyAlignment="1">
      <alignment horizontal="left" vertical="center" indent="1"/>
    </xf>
    <xf numFmtId="0" fontId="53" fillId="7" borderId="46" xfId="0" applyFont="1" applyFill="1" applyBorder="1" applyAlignment="1">
      <alignment horizontal="left" vertical="center" indent="1"/>
    </xf>
    <xf numFmtId="0" fontId="36" fillId="5" borderId="67" xfId="0" applyFont="1" applyFill="1" applyBorder="1" applyAlignment="1">
      <alignment horizontal="left" vertical="center" wrapText="1" indent="1"/>
    </xf>
    <xf numFmtId="0" fontId="17" fillId="0" borderId="57" xfId="0" applyFont="1" applyBorder="1" applyAlignment="1">
      <alignment vertical="center"/>
    </xf>
    <xf numFmtId="0" fontId="35" fillId="7" borderId="31" xfId="0" applyFont="1" applyFill="1" applyBorder="1" applyAlignment="1">
      <alignment horizontal="left" vertical="center" indent="1"/>
    </xf>
    <xf numFmtId="0" fontId="35" fillId="7" borderId="32" xfId="0" applyFont="1" applyFill="1" applyBorder="1" applyAlignment="1">
      <alignment horizontal="left" vertical="center" indent="1"/>
    </xf>
    <xf numFmtId="0" fontId="58" fillId="7" borderId="11" xfId="0" applyFont="1" applyFill="1" applyBorder="1" applyAlignment="1">
      <alignment horizontal="left" vertical="center" indent="1"/>
    </xf>
    <xf numFmtId="0" fontId="58" fillId="7" borderId="31" xfId="0" applyFont="1" applyFill="1" applyBorder="1" applyAlignment="1">
      <alignment horizontal="left" vertical="center" indent="1"/>
    </xf>
    <xf numFmtId="0" fontId="58" fillId="7" borderId="32" xfId="0" applyFont="1" applyFill="1" applyBorder="1" applyAlignment="1">
      <alignment horizontal="left" vertical="center" indent="1"/>
    </xf>
    <xf numFmtId="165" fontId="58" fillId="7" borderId="28" xfId="0" applyNumberFormat="1" applyFont="1" applyFill="1" applyBorder="1" applyAlignment="1">
      <alignment horizontal="right" vertical="center" indent="1"/>
    </xf>
    <xf numFmtId="165" fontId="58" fillId="7" borderId="11" xfId="0" applyNumberFormat="1" applyFont="1" applyFill="1" applyBorder="1" applyAlignment="1">
      <alignment horizontal="right" vertical="center" indent="1"/>
    </xf>
    <xf numFmtId="0" fontId="59" fillId="7" borderId="36" xfId="0" applyFont="1" applyFill="1" applyBorder="1" applyAlignment="1">
      <alignment horizontal="left" vertical="center" indent="1"/>
    </xf>
    <xf numFmtId="0" fontId="58" fillId="7" borderId="33" xfId="0" applyFont="1" applyFill="1" applyBorder="1" applyAlignment="1">
      <alignment horizontal="left" vertical="center" indent="1"/>
    </xf>
    <xf numFmtId="0" fontId="58" fillId="7" borderId="28" xfId="0" applyFont="1" applyFill="1" applyBorder="1" applyAlignment="1">
      <alignment horizontal="left" vertical="center" indent="1"/>
    </xf>
    <xf numFmtId="0" fontId="58" fillId="7" borderId="30" xfId="0" applyFont="1" applyFill="1" applyBorder="1" applyAlignment="1">
      <alignment horizontal="left" vertical="center" indent="1"/>
    </xf>
    <xf numFmtId="0" fontId="58" fillId="7" borderId="29" xfId="0" applyFont="1" applyFill="1" applyBorder="1" applyAlignment="1">
      <alignment horizontal="left" vertical="center" indent="1"/>
    </xf>
    <xf numFmtId="0" fontId="58" fillId="7" borderId="36" xfId="0" applyFont="1" applyFill="1" applyBorder="1" applyAlignment="1">
      <alignment horizontal="left" vertical="center" indent="1"/>
    </xf>
    <xf numFmtId="0" fontId="58" fillId="7" borderId="47" xfId="0" applyFont="1" applyFill="1" applyBorder="1" applyAlignment="1">
      <alignment horizontal="left" vertical="center" indent="1"/>
    </xf>
    <xf numFmtId="0" fontId="58" fillId="7" borderId="43" xfId="0" applyFont="1" applyFill="1" applyBorder="1" applyAlignment="1">
      <alignment horizontal="left" vertical="center" indent="1"/>
    </xf>
    <xf numFmtId="0" fontId="58" fillId="7" borderId="46" xfId="0" applyFont="1" applyFill="1" applyBorder="1" applyAlignment="1">
      <alignment horizontal="left" vertical="center" indent="1"/>
    </xf>
    <xf numFmtId="0" fontId="59" fillId="7" borderId="49" xfId="0" applyFont="1" applyFill="1" applyBorder="1" applyAlignment="1">
      <alignment horizontal="left" vertical="center" indent="1"/>
    </xf>
    <xf numFmtId="0" fontId="58" fillId="7" borderId="58" xfId="0" applyFont="1" applyFill="1" applyBorder="1" applyAlignment="1">
      <alignment horizontal="left" vertical="center" indent="1"/>
    </xf>
    <xf numFmtId="0" fontId="59" fillId="7" borderId="31" xfId="0" applyFont="1" applyFill="1" applyBorder="1" applyAlignment="1">
      <alignment horizontal="left" vertical="center" indent="1"/>
    </xf>
    <xf numFmtId="0" fontId="59" fillId="7" borderId="28" xfId="0" applyFont="1" applyFill="1" applyBorder="1" applyAlignment="1">
      <alignment horizontal="left" vertical="center" indent="1"/>
    </xf>
    <xf numFmtId="0" fontId="59" fillId="7" borderId="30" xfId="0" applyFont="1" applyFill="1" applyBorder="1" applyAlignment="1">
      <alignment horizontal="left" vertical="center" indent="1"/>
    </xf>
    <xf numFmtId="165" fontId="58" fillId="7" borderId="30" xfId="0" applyNumberFormat="1" applyFont="1" applyFill="1" applyBorder="1" applyAlignment="1">
      <alignment horizontal="right" vertical="center" indent="1"/>
    </xf>
    <xf numFmtId="0" fontId="27" fillId="0" borderId="92" xfId="18" applyFont="1" applyBorder="1" applyAlignment="1" applyProtection="1">
      <alignment horizontal="left" vertical="center" indent="1"/>
      <protection locked="0"/>
    </xf>
    <xf numFmtId="0" fontId="27" fillId="0" borderId="22" xfId="18" applyFont="1" applyBorder="1" applyAlignment="1" applyProtection="1">
      <alignment horizontal="left" vertical="center" indent="1"/>
      <protection locked="0"/>
    </xf>
    <xf numFmtId="0" fontId="27" fillId="0" borderId="25" xfId="18" applyFont="1" applyBorder="1" applyAlignment="1" applyProtection="1">
      <alignment horizontal="left" vertical="center" indent="1"/>
      <protection locked="0"/>
    </xf>
    <xf numFmtId="0" fontId="27" fillId="0" borderId="21" xfId="18" applyFont="1" applyBorder="1" applyAlignment="1" applyProtection="1">
      <alignment horizontal="center" vertical="center"/>
      <protection locked="0"/>
    </xf>
    <xf numFmtId="0" fontId="27" fillId="0" borderId="22" xfId="18" applyFont="1" applyBorder="1" applyAlignment="1" applyProtection="1">
      <alignment horizontal="center" vertical="center"/>
      <protection locked="0"/>
    </xf>
    <xf numFmtId="0" fontId="27" fillId="0" borderId="25" xfId="18" applyFont="1" applyBorder="1" applyAlignment="1" applyProtection="1">
      <alignment horizontal="center" vertical="center"/>
      <protection locked="0"/>
    </xf>
    <xf numFmtId="0" fontId="9" fillId="0" borderId="98" xfId="18" applyFont="1" applyBorder="1" applyAlignment="1">
      <alignment horizontal="left" vertical="center" indent="1"/>
    </xf>
    <xf numFmtId="0" fontId="9" fillId="0" borderId="95" xfId="18" applyFont="1" applyBorder="1" applyAlignment="1">
      <alignment horizontal="left" vertical="center" indent="1"/>
    </xf>
    <xf numFmtId="0" fontId="9" fillId="0" borderId="96" xfId="18" applyFont="1" applyBorder="1" applyAlignment="1">
      <alignment horizontal="left" vertical="center" indent="1"/>
    </xf>
    <xf numFmtId="0" fontId="9" fillId="0" borderId="94" xfId="18" applyFont="1" applyBorder="1" applyAlignment="1" applyProtection="1">
      <alignment horizontal="left" vertical="center" indent="1"/>
      <protection locked="0"/>
    </xf>
    <xf numFmtId="0" fontId="9" fillId="0" borderId="95" xfId="18" applyFont="1" applyBorder="1" applyAlignment="1" applyProtection="1">
      <alignment horizontal="left" vertical="center" indent="1"/>
      <protection locked="0"/>
    </xf>
    <xf numFmtId="0" fontId="9" fillId="0" borderId="96" xfId="18" applyFont="1" applyBorder="1" applyAlignment="1" applyProtection="1">
      <alignment horizontal="left" vertical="center" indent="1"/>
      <protection locked="0"/>
    </xf>
    <xf numFmtId="0" fontId="9" fillId="0" borderId="21" xfId="18" applyFont="1" applyBorder="1" applyAlignment="1" applyProtection="1">
      <alignment horizontal="left" vertical="center" indent="1"/>
      <protection locked="0"/>
    </xf>
    <xf numFmtId="0" fontId="9" fillId="0" borderId="22" xfId="18" applyFont="1" applyBorder="1" applyAlignment="1" applyProtection="1">
      <alignment horizontal="left" vertical="center" indent="1"/>
      <protection locked="0"/>
    </xf>
    <xf numFmtId="0" fontId="9" fillId="0" borderId="23" xfId="18" applyFont="1" applyBorder="1" applyAlignment="1" applyProtection="1">
      <alignment horizontal="left" vertical="center" indent="1"/>
      <protection locked="0"/>
    </xf>
    <xf numFmtId="0" fontId="9" fillId="0" borderId="14" xfId="18" applyFont="1" applyBorder="1" applyAlignment="1">
      <alignment horizontal="left" vertical="center" indent="1"/>
    </xf>
    <xf numFmtId="0" fontId="9" fillId="0" borderId="15" xfId="18" applyFont="1" applyBorder="1" applyAlignment="1">
      <alignment horizontal="left" vertical="center" indent="1"/>
    </xf>
    <xf numFmtId="0" fontId="9" fillId="0" borderId="26" xfId="18" applyFont="1" applyBorder="1" applyAlignment="1">
      <alignment horizontal="left" vertical="center" indent="1"/>
    </xf>
    <xf numFmtId="0" fontId="9" fillId="0" borderId="18" xfId="18" applyFont="1" applyBorder="1" applyAlignment="1" applyProtection="1">
      <alignment horizontal="left" vertical="center" indent="1"/>
      <protection locked="0"/>
    </xf>
    <xf numFmtId="0" fontId="9" fillId="0" borderId="12" xfId="18" applyFont="1" applyBorder="1" applyAlignment="1" applyProtection="1">
      <alignment horizontal="left" vertical="center" indent="1"/>
      <protection locked="0"/>
    </xf>
    <xf numFmtId="0" fontId="9" fillId="0" borderId="24" xfId="18" applyFont="1" applyBorder="1" applyAlignment="1" applyProtection="1">
      <alignment horizontal="left" vertical="center" indent="1"/>
      <protection locked="0"/>
    </xf>
    <xf numFmtId="0" fontId="27" fillId="0" borderId="21" xfId="18" applyFont="1" applyBorder="1" applyAlignment="1" applyProtection="1">
      <alignment horizontal="left" vertical="center" indent="1"/>
      <protection locked="0"/>
    </xf>
    <xf numFmtId="0" fontId="34" fillId="5" borderId="0" xfId="18" applyFont="1" applyFill="1" applyAlignment="1">
      <alignment horizontal="left" vertical="center" indent="1"/>
    </xf>
    <xf numFmtId="0" fontId="9" fillId="0" borderId="6" xfId="18" applyFont="1" applyBorder="1" applyAlignment="1">
      <alignment horizontal="left" vertical="center" indent="1"/>
    </xf>
    <xf numFmtId="0" fontId="9" fillId="0" borderId="12" xfId="18" applyFont="1" applyBorder="1" applyAlignment="1">
      <alignment horizontal="left" vertical="center" indent="1"/>
    </xf>
    <xf numFmtId="0" fontId="9" fillId="0" borderId="17" xfId="18" applyFont="1" applyBorder="1" applyAlignment="1">
      <alignment horizontal="left" vertical="center" indent="1"/>
    </xf>
    <xf numFmtId="0" fontId="9" fillId="0" borderId="20" xfId="18" applyFont="1" applyBorder="1" applyAlignment="1" applyProtection="1">
      <alignment horizontal="left" vertical="center" indent="1"/>
      <protection locked="0"/>
    </xf>
    <xf numFmtId="0" fontId="9" fillId="0" borderId="15" xfId="18" applyFont="1" applyBorder="1" applyAlignment="1" applyProtection="1">
      <alignment horizontal="left" vertical="center" indent="1"/>
      <protection locked="0"/>
    </xf>
    <xf numFmtId="0" fontId="9" fillId="0" borderId="16" xfId="18" applyFont="1" applyBorder="1" applyAlignment="1" applyProtection="1">
      <alignment horizontal="left" vertical="center" indent="1"/>
      <protection locked="0"/>
    </xf>
    <xf numFmtId="0" fontId="27" fillId="0" borderId="3" xfId="18" applyFont="1" applyBorder="1" applyAlignment="1" applyProtection="1">
      <alignment horizontal="left" vertical="center" indent="1"/>
      <protection locked="0"/>
    </xf>
    <xf numFmtId="0" fontId="27" fillId="0" borderId="13" xfId="18" applyFont="1" applyBorder="1" applyAlignment="1" applyProtection="1">
      <alignment horizontal="left" vertical="center" indent="1"/>
      <protection locked="0"/>
    </xf>
    <xf numFmtId="0" fontId="27" fillId="0" borderId="2" xfId="18" applyFont="1" applyBorder="1" applyAlignment="1" applyProtection="1">
      <alignment horizontal="left" vertical="center" indent="1"/>
      <protection locked="0"/>
    </xf>
    <xf numFmtId="0" fontId="27" fillId="0" borderId="6" xfId="18" applyFont="1" applyBorder="1" applyAlignment="1" applyProtection="1">
      <alignment horizontal="left" vertical="center" indent="1"/>
      <protection locked="0"/>
    </xf>
    <xf numFmtId="0" fontId="27" fillId="0" borderId="12" xfId="18" applyFont="1" applyBorder="1" applyAlignment="1" applyProtection="1">
      <alignment horizontal="left" vertical="center" indent="1"/>
      <protection locked="0"/>
    </xf>
    <xf numFmtId="0" fontId="27" fillId="0" borderId="17" xfId="18" applyFont="1" applyBorder="1" applyAlignment="1" applyProtection="1">
      <alignment horizontal="left" vertical="center" indent="1"/>
      <protection locked="0"/>
    </xf>
    <xf numFmtId="0" fontId="27" fillId="0" borderId="20" xfId="18" applyFont="1" applyBorder="1" applyAlignment="1" applyProtection="1">
      <alignment horizontal="center" vertical="center"/>
      <protection locked="0"/>
    </xf>
    <xf numFmtId="0" fontId="27" fillId="0" borderId="15" xfId="18" applyFont="1" applyBorder="1" applyAlignment="1" applyProtection="1">
      <alignment horizontal="center" vertical="center"/>
      <protection locked="0"/>
    </xf>
    <xf numFmtId="0" fontId="27" fillId="0" borderId="16" xfId="18" applyFont="1" applyBorder="1" applyAlignment="1" applyProtection="1">
      <alignment horizontal="center" vertical="center"/>
      <protection locked="0"/>
    </xf>
    <xf numFmtId="0" fontId="27" fillId="0" borderId="18" xfId="18" applyFont="1" applyBorder="1" applyAlignment="1" applyProtection="1">
      <alignment horizontal="center" vertical="center"/>
      <protection locked="0"/>
    </xf>
    <xf numFmtId="0" fontId="27" fillId="0" borderId="12" xfId="18" applyFont="1" applyBorder="1" applyAlignment="1" applyProtection="1">
      <alignment horizontal="center" vertical="center"/>
      <protection locked="0"/>
    </xf>
    <xf numFmtId="0" fontId="27" fillId="0" borderId="17" xfId="18" applyFont="1" applyBorder="1" applyAlignment="1" applyProtection="1">
      <alignment horizontal="center" vertical="center"/>
      <protection locked="0"/>
    </xf>
    <xf numFmtId="0" fontId="27" fillId="0" borderId="18" xfId="18" applyFont="1" applyBorder="1" applyAlignment="1" applyProtection="1">
      <alignment horizontal="left" vertical="center" indent="1"/>
      <protection locked="0"/>
    </xf>
    <xf numFmtId="0" fontId="27" fillId="0" borderId="20" xfId="18" applyFont="1" applyBorder="1" applyAlignment="1" applyProtection="1">
      <alignment horizontal="left" vertical="center" indent="1"/>
      <protection locked="0"/>
    </xf>
    <xf numFmtId="0" fontId="27" fillId="0" borderId="15" xfId="18" applyFont="1" applyBorder="1" applyAlignment="1" applyProtection="1">
      <alignment horizontal="left" vertical="center" indent="1"/>
      <protection locked="0"/>
    </xf>
    <xf numFmtId="0" fontId="27" fillId="0" borderId="16" xfId="18" applyFont="1" applyBorder="1" applyAlignment="1" applyProtection="1">
      <alignment horizontal="left" vertical="center" indent="1"/>
      <protection locked="0"/>
    </xf>
    <xf numFmtId="0" fontId="27" fillId="0" borderId="24" xfId="18" applyFont="1" applyBorder="1" applyAlignment="1" applyProtection="1">
      <alignment horizontal="left" vertical="center" indent="1"/>
      <protection locked="0"/>
    </xf>
    <xf numFmtId="0" fontId="27" fillId="0" borderId="14" xfId="18" applyFont="1" applyBorder="1" applyAlignment="1" applyProtection="1">
      <alignment horizontal="left" vertical="center" indent="1"/>
      <protection locked="0"/>
    </xf>
    <xf numFmtId="0" fontId="9" fillId="0" borderId="3" xfId="18" applyFont="1" applyBorder="1" applyAlignment="1">
      <alignment horizontal="left" vertical="center" indent="1"/>
    </xf>
    <xf numFmtId="0" fontId="9" fillId="0" borderId="13" xfId="18" applyFont="1" applyBorder="1" applyAlignment="1">
      <alignment horizontal="left" vertical="center" indent="1"/>
    </xf>
    <xf numFmtId="0" fontId="9" fillId="0" borderId="2" xfId="18" applyFont="1" applyBorder="1" applyAlignment="1">
      <alignment horizontal="left" vertical="center" indent="1"/>
    </xf>
    <xf numFmtId="0" fontId="27" fillId="0" borderId="23" xfId="18" applyFont="1" applyBorder="1" applyAlignment="1" applyProtection="1">
      <alignment horizontal="left" vertical="center" indent="1"/>
      <protection locked="0"/>
    </xf>
    <xf numFmtId="0" fontId="15" fillId="0" borderId="0" xfId="18" applyProtection="1">
      <protection locked="0"/>
    </xf>
    <xf numFmtId="0" fontId="15" fillId="0" borderId="5" xfId="18" applyBorder="1" applyProtection="1">
      <protection locked="0"/>
    </xf>
    <xf numFmtId="0" fontId="9" fillId="0" borderId="26" xfId="18" applyFont="1" applyBorder="1" applyAlignment="1" applyProtection="1">
      <alignment horizontal="left" vertical="center" indent="1"/>
      <protection locked="0"/>
    </xf>
    <xf numFmtId="0" fontId="15" fillId="0" borderId="0" xfId="18" applyAlignment="1" applyProtection="1">
      <alignment horizontal="center"/>
      <protection locked="0"/>
    </xf>
    <xf numFmtId="0" fontId="9" fillId="7" borderId="6" xfId="18" applyFont="1" applyFill="1" applyBorder="1" applyAlignment="1">
      <alignment horizontal="left" vertical="center" indent="1"/>
    </xf>
    <xf numFmtId="0" fontId="9" fillId="7" borderId="12" xfId="18" applyFont="1" applyFill="1" applyBorder="1" applyAlignment="1">
      <alignment horizontal="left" vertical="center" indent="1"/>
    </xf>
    <xf numFmtId="0" fontId="9" fillId="7" borderId="17" xfId="18" applyFont="1" applyFill="1" applyBorder="1" applyAlignment="1">
      <alignment horizontal="left" vertical="center" indent="1"/>
    </xf>
    <xf numFmtId="0" fontId="9" fillId="7" borderId="3" xfId="18" applyFont="1" applyFill="1" applyBorder="1" applyAlignment="1">
      <alignment horizontal="left" vertical="center" indent="1"/>
    </xf>
    <xf numFmtId="0" fontId="9" fillId="7" borderId="13" xfId="18" applyFont="1" applyFill="1" applyBorder="1" applyAlignment="1">
      <alignment horizontal="left" vertical="center" indent="1"/>
    </xf>
    <xf numFmtId="0" fontId="9" fillId="7" borderId="2" xfId="18" applyFont="1" applyFill="1" applyBorder="1" applyAlignment="1">
      <alignment horizontal="left" vertical="center" indent="1"/>
    </xf>
    <xf numFmtId="0" fontId="9" fillId="7" borderId="7" xfId="18" applyFont="1" applyFill="1" applyBorder="1" applyAlignment="1">
      <alignment horizontal="left" vertical="center" indent="1"/>
    </xf>
    <xf numFmtId="0" fontId="9" fillId="7" borderId="8" xfId="18" applyFont="1" applyFill="1" applyBorder="1" applyAlignment="1">
      <alignment horizontal="left" vertical="center" indent="1"/>
    </xf>
    <xf numFmtId="0" fontId="9" fillId="7" borderId="100" xfId="18" applyFont="1" applyFill="1" applyBorder="1" applyAlignment="1">
      <alignment horizontal="left" vertical="center" indent="1"/>
    </xf>
    <xf numFmtId="0" fontId="9" fillId="7" borderId="10" xfId="18" applyFont="1" applyFill="1" applyBorder="1" applyAlignment="1">
      <alignment horizontal="left" vertical="center" indent="1"/>
    </xf>
    <xf numFmtId="0" fontId="15" fillId="0" borderId="11" xfId="18" applyBorder="1" applyProtection="1">
      <protection locked="0"/>
    </xf>
    <xf numFmtId="0" fontId="1" fillId="0" borderId="62" xfId="18" applyFont="1" applyBorder="1" applyAlignment="1" applyProtection="1">
      <alignment horizontal="left" vertical="center" indent="1"/>
      <protection locked="0"/>
    </xf>
    <xf numFmtId="0" fontId="27" fillId="0" borderId="63" xfId="18" applyFont="1" applyBorder="1" applyAlignment="1" applyProtection="1">
      <alignment horizontal="left" vertical="center" indent="1"/>
      <protection locked="0"/>
    </xf>
    <xf numFmtId="0" fontId="27" fillId="0" borderId="64" xfId="18" applyFont="1" applyBorder="1" applyAlignment="1" applyProtection="1">
      <alignment horizontal="left" vertical="center" indent="1"/>
      <protection locked="0"/>
    </xf>
    <xf numFmtId="0" fontId="1" fillId="0" borderId="9" xfId="18" applyFont="1" applyBorder="1" applyAlignment="1" applyProtection="1">
      <alignment horizontal="left" vertical="center" indent="1"/>
      <protection locked="0"/>
    </xf>
    <xf numFmtId="0" fontId="27" fillId="0" borderId="8" xfId="18" applyFont="1" applyBorder="1" applyAlignment="1" applyProtection="1">
      <alignment horizontal="left" vertical="center" indent="1"/>
      <protection locked="0"/>
    </xf>
    <xf numFmtId="0" fontId="27" fillId="0" borderId="10" xfId="18" applyFont="1" applyBorder="1" applyAlignment="1" applyProtection="1">
      <alignment horizontal="left" vertical="center" indent="1"/>
      <protection locked="0"/>
    </xf>
    <xf numFmtId="0" fontId="1" fillId="0" borderId="20" xfId="18" applyFont="1" applyBorder="1" applyAlignment="1" applyProtection="1">
      <alignment horizontal="left" vertical="center" indent="1"/>
      <protection locked="0"/>
    </xf>
    <xf numFmtId="0" fontId="1" fillId="0" borderId="18" xfId="18" applyFont="1" applyBorder="1" applyAlignment="1" applyProtection="1">
      <alignment horizontal="left" vertical="center" indent="1"/>
      <protection locked="0"/>
    </xf>
    <xf numFmtId="0" fontId="33" fillId="5" borderId="0" xfId="18" applyFont="1" applyFill="1" applyAlignment="1">
      <alignment horizontal="left" vertical="center" indent="9"/>
    </xf>
    <xf numFmtId="0" fontId="33" fillId="5" borderId="4" xfId="18" applyFont="1" applyFill="1" applyBorder="1" applyAlignment="1">
      <alignment horizontal="left" vertical="center" indent="9"/>
    </xf>
    <xf numFmtId="0" fontId="9" fillId="7" borderId="21" xfId="18" applyFont="1" applyFill="1" applyBorder="1" applyAlignment="1">
      <alignment horizontal="left" vertical="center" indent="1"/>
    </xf>
    <xf numFmtId="0" fontId="9" fillId="7" borderId="22" xfId="18" applyFont="1" applyFill="1" applyBorder="1" applyAlignment="1">
      <alignment horizontal="left" vertical="center" indent="1"/>
    </xf>
    <xf numFmtId="0" fontId="9" fillId="7" borderId="23" xfId="18" applyFont="1" applyFill="1" applyBorder="1" applyAlignment="1">
      <alignment horizontal="left" vertical="center" indent="1"/>
    </xf>
    <xf numFmtId="0" fontId="27" fillId="0" borderId="19" xfId="18" applyFont="1" applyBorder="1" applyAlignment="1" applyProtection="1">
      <alignment horizontal="left" vertical="center" indent="1"/>
      <protection locked="0"/>
    </xf>
    <xf numFmtId="0" fontId="9" fillId="7" borderId="14" xfId="18" applyFont="1" applyFill="1" applyBorder="1" applyAlignment="1">
      <alignment horizontal="left" vertical="center" indent="1"/>
    </xf>
    <xf numFmtId="0" fontId="9" fillId="7" borderId="15" xfId="18" applyFont="1" applyFill="1" applyBorder="1" applyAlignment="1">
      <alignment horizontal="left" vertical="center" indent="1"/>
    </xf>
    <xf numFmtId="0" fontId="9" fillId="7" borderId="16" xfId="18" applyFont="1" applyFill="1" applyBorder="1" applyAlignment="1">
      <alignment horizontal="left" vertical="center" indent="1"/>
    </xf>
    <xf numFmtId="166" fontId="27" fillId="0" borderId="18" xfId="18" applyNumberFormat="1" applyFont="1" applyBorder="1" applyAlignment="1" applyProtection="1">
      <alignment horizontal="left" vertical="center" indent="1"/>
      <protection locked="0"/>
    </xf>
    <xf numFmtId="166" fontId="27" fillId="0" borderId="12" xfId="18" applyNumberFormat="1" applyFont="1" applyBorder="1" applyAlignment="1" applyProtection="1">
      <alignment horizontal="left" vertical="center" indent="1"/>
      <protection locked="0"/>
    </xf>
    <xf numFmtId="166" fontId="27" fillId="0" borderId="17" xfId="18" applyNumberFormat="1" applyFont="1" applyBorder="1" applyAlignment="1" applyProtection="1">
      <alignment horizontal="left" vertical="center" indent="1"/>
      <protection locked="0"/>
    </xf>
    <xf numFmtId="0" fontId="9" fillId="7" borderId="20" xfId="18" applyFont="1" applyFill="1" applyBorder="1" applyAlignment="1">
      <alignment horizontal="left" vertical="center" indent="1"/>
    </xf>
    <xf numFmtId="0" fontId="34" fillId="5" borderId="93" xfId="18" applyFont="1" applyFill="1" applyBorder="1" applyAlignment="1">
      <alignment horizontal="left" vertical="center" indent="1"/>
    </xf>
    <xf numFmtId="0" fontId="9" fillId="7" borderId="18" xfId="18" applyFont="1" applyFill="1" applyBorder="1" applyAlignment="1">
      <alignment horizontal="left" vertical="center" indent="1"/>
    </xf>
    <xf numFmtId="166" fontId="27" fillId="0" borderId="19" xfId="18" applyNumberFormat="1" applyFont="1" applyBorder="1" applyAlignment="1" applyProtection="1">
      <alignment horizontal="left" vertical="center" indent="1"/>
      <protection locked="0"/>
    </xf>
    <xf numFmtId="166" fontId="27" fillId="0" borderId="13" xfId="18" applyNumberFormat="1" applyFont="1" applyBorder="1" applyAlignment="1" applyProtection="1">
      <alignment horizontal="left" vertical="center" indent="1"/>
      <protection locked="0"/>
    </xf>
    <xf numFmtId="166" fontId="27" fillId="0" borderId="2" xfId="18" applyNumberFormat="1" applyFont="1" applyBorder="1" applyAlignment="1" applyProtection="1">
      <alignment horizontal="left" vertical="center" indent="1"/>
      <protection locked="0"/>
    </xf>
    <xf numFmtId="0" fontId="46" fillId="5" borderId="0" xfId="18" applyFont="1" applyFill="1" applyAlignment="1">
      <alignment horizontal="left" vertical="center" indent="1"/>
    </xf>
    <xf numFmtId="0" fontId="34" fillId="5" borderId="93" xfId="18" applyFont="1" applyFill="1" applyBorder="1" applyAlignment="1">
      <alignment horizontal="center" vertical="center"/>
    </xf>
    <xf numFmtId="165" fontId="17" fillId="0" borderId="11" xfId="18" applyNumberFormat="1" applyFont="1" applyBorder="1" applyAlignment="1" applyProtection="1">
      <alignment horizontal="right" vertical="center" indent="1"/>
      <protection locked="0"/>
    </xf>
    <xf numFmtId="165" fontId="17" fillId="0" borderId="38" xfId="18" applyNumberFormat="1" applyFont="1" applyBorder="1" applyAlignment="1" applyProtection="1">
      <alignment horizontal="right" vertical="center" indent="1"/>
      <protection locked="0"/>
    </xf>
    <xf numFmtId="165" fontId="17" fillId="0" borderId="104" xfId="18" applyNumberFormat="1" applyFont="1" applyBorder="1" applyAlignment="1" applyProtection="1">
      <alignment horizontal="right" vertical="center" indent="1"/>
      <protection locked="0"/>
    </xf>
    <xf numFmtId="0" fontId="34" fillId="0" borderId="105" xfId="18" applyFont="1" applyBorder="1" applyAlignment="1">
      <alignment horizontal="center" vertical="center"/>
    </xf>
    <xf numFmtId="0" fontId="34" fillId="0" borderId="93" xfId="18" applyFont="1" applyBorder="1" applyAlignment="1">
      <alignment horizontal="center" vertical="center"/>
    </xf>
    <xf numFmtId="0" fontId="34" fillId="0" borderId="106" xfId="18" applyFont="1" applyBorder="1" applyAlignment="1">
      <alignment horizontal="center" vertical="center"/>
    </xf>
    <xf numFmtId="0" fontId="34" fillId="0" borderId="102" xfId="18" applyFont="1" applyBorder="1" applyAlignment="1">
      <alignment horizontal="left" vertical="center" indent="1"/>
    </xf>
    <xf numFmtId="0" fontId="34" fillId="0" borderId="103" xfId="18" applyFont="1" applyBorder="1" applyAlignment="1">
      <alignment horizontal="left" vertical="center" indent="1"/>
    </xf>
    <xf numFmtId="0" fontId="17" fillId="0" borderId="4" xfId="21" applyFont="1" applyFill="1" applyBorder="1" applyAlignment="1" applyProtection="1">
      <alignment horizontal="left" vertical="center" indent="1"/>
    </xf>
    <xf numFmtId="0" fontId="17" fillId="0" borderId="11" xfId="21" applyFont="1" applyFill="1" applyBorder="1" applyAlignment="1" applyProtection="1">
      <alignment horizontal="left" vertical="center" indent="1"/>
    </xf>
    <xf numFmtId="0" fontId="17" fillId="0" borderId="30" xfId="21" applyFont="1" applyFill="1" applyBorder="1" applyAlignment="1" applyProtection="1">
      <alignment horizontal="left" vertical="center" indent="1"/>
    </xf>
    <xf numFmtId="165" fontId="17" fillId="0" borderId="4" xfId="18" applyNumberFormat="1" applyFont="1" applyBorder="1" applyAlignment="1" applyProtection="1">
      <alignment horizontal="right" vertical="center" indent="1"/>
      <protection locked="0"/>
    </xf>
    <xf numFmtId="0" fontId="34" fillId="0" borderId="35" xfId="18" applyFont="1" applyBorder="1" applyAlignment="1">
      <alignment horizontal="left" vertical="center" indent="1"/>
    </xf>
    <xf numFmtId="0" fontId="34" fillId="0" borderId="0" xfId="18" applyFont="1" applyAlignment="1">
      <alignment horizontal="left" vertical="center" indent="1"/>
    </xf>
    <xf numFmtId="0" fontId="34" fillId="0" borderId="34" xfId="18" applyFont="1" applyBorder="1" applyAlignment="1">
      <alignment horizontal="left" vertical="center" indent="1"/>
    </xf>
    <xf numFmtId="0" fontId="17" fillId="0" borderId="101" xfId="21" applyFont="1" applyFill="1" applyBorder="1" applyAlignment="1" applyProtection="1">
      <alignment horizontal="left" vertical="center" indent="1"/>
    </xf>
    <xf numFmtId="0" fontId="17" fillId="5" borderId="11" xfId="18" applyFont="1" applyFill="1" applyBorder="1" applyAlignment="1">
      <alignment horizontal="left" vertical="center"/>
    </xf>
    <xf numFmtId="165" fontId="37" fillId="7" borderId="4" xfId="18" applyNumberFormat="1" applyFont="1" applyFill="1" applyBorder="1" applyAlignment="1" applyProtection="1">
      <alignment horizontal="right" vertical="center" indent="1"/>
      <protection locked="0"/>
    </xf>
    <xf numFmtId="0" fontId="9" fillId="0" borderId="19" xfId="18" applyFont="1" applyBorder="1" applyAlignment="1" applyProtection="1">
      <alignment horizontal="left" vertical="center" indent="1"/>
      <protection locked="0"/>
    </xf>
    <xf numFmtId="0" fontId="9" fillId="0" borderId="13" xfId="18" applyFont="1" applyBorder="1" applyAlignment="1" applyProtection="1">
      <alignment horizontal="left" vertical="center" indent="1"/>
      <protection locked="0"/>
    </xf>
    <xf numFmtId="0" fontId="9" fillId="0" borderId="2" xfId="18" applyFont="1" applyBorder="1" applyAlignment="1" applyProtection="1">
      <alignment horizontal="left" vertical="center" indent="1"/>
      <protection locked="0"/>
    </xf>
    <xf numFmtId="0" fontId="9" fillId="0" borderId="17" xfId="18" applyFont="1" applyBorder="1" applyAlignment="1" applyProtection="1">
      <alignment horizontal="left" vertical="center" indent="1"/>
      <protection locked="0"/>
    </xf>
    <xf numFmtId="0" fontId="37" fillId="7" borderId="11" xfId="18" applyFont="1" applyFill="1" applyBorder="1" applyAlignment="1">
      <alignment horizontal="left" vertical="center" indent="1"/>
    </xf>
    <xf numFmtId="165" fontId="17" fillId="0" borderId="101" xfId="18" applyNumberFormat="1" applyFont="1" applyBorder="1" applyAlignment="1">
      <alignment horizontal="right" vertical="center" indent="1"/>
    </xf>
    <xf numFmtId="165" fontId="17" fillId="0" borderId="97" xfId="18" applyNumberFormat="1" applyFont="1" applyBorder="1" applyAlignment="1">
      <alignment horizontal="right" vertical="center" indent="1"/>
    </xf>
    <xf numFmtId="165" fontId="17" fillId="0" borderId="11" xfId="18" applyNumberFormat="1" applyFont="1" applyBorder="1" applyAlignment="1">
      <alignment horizontal="right" vertical="center" indent="1"/>
    </xf>
    <xf numFmtId="165" fontId="17" fillId="0" borderId="99" xfId="18" applyNumberFormat="1" applyFont="1" applyBorder="1" applyAlignment="1">
      <alignment horizontal="right" vertical="center" indent="1"/>
    </xf>
    <xf numFmtId="165" fontId="37" fillId="7" borderId="11" xfId="18" applyNumberFormat="1" applyFont="1" applyFill="1" applyBorder="1" applyAlignment="1">
      <alignment horizontal="right" vertical="center" indent="1"/>
    </xf>
    <xf numFmtId="165" fontId="37" fillId="7" borderId="109" xfId="18" applyNumberFormat="1" applyFont="1" applyFill="1" applyBorder="1" applyAlignment="1">
      <alignment horizontal="right" vertical="center" indent="1"/>
    </xf>
    <xf numFmtId="0" fontId="17" fillId="0" borderId="30" xfId="18" applyFont="1" applyBorder="1" applyAlignment="1">
      <alignment horizontal="left" vertical="center" indent="1"/>
    </xf>
    <xf numFmtId="0" fontId="17" fillId="0" borderId="11" xfId="18" applyFont="1" applyBorder="1" applyAlignment="1">
      <alignment horizontal="left" vertical="center" indent="1"/>
    </xf>
    <xf numFmtId="0" fontId="17" fillId="0" borderId="104" xfId="18" applyFont="1" applyBorder="1" applyAlignment="1">
      <alignment horizontal="left" vertical="center" indent="1"/>
    </xf>
    <xf numFmtId="0" fontId="17" fillId="0" borderId="4" xfId="18" applyFont="1" applyBorder="1" applyAlignment="1">
      <alignment horizontal="left" vertical="center" indent="1"/>
    </xf>
    <xf numFmtId="0" fontId="17" fillId="0" borderId="51" xfId="18" applyFont="1" applyBorder="1" applyAlignment="1">
      <alignment horizontal="left" vertical="center" indent="1"/>
    </xf>
    <xf numFmtId="0" fontId="37" fillId="7" borderId="4" xfId="18" applyFont="1" applyFill="1" applyBorder="1" applyAlignment="1">
      <alignment horizontal="left" vertical="center" indent="1"/>
    </xf>
    <xf numFmtId="165" fontId="17" fillId="0" borderId="109" xfId="18" applyNumberFormat="1" applyFont="1" applyBorder="1" applyAlignment="1">
      <alignment horizontal="right" vertical="center" indent="1"/>
    </xf>
    <xf numFmtId="0" fontId="17" fillId="5" borderId="11" xfId="18" applyFont="1" applyFill="1" applyBorder="1" applyAlignment="1">
      <alignment vertical="center"/>
    </xf>
    <xf numFmtId="0" fontId="15" fillId="0" borderId="35" xfId="18" applyBorder="1" applyProtection="1">
      <protection locked="0"/>
    </xf>
    <xf numFmtId="0" fontId="15" fillId="0" borderId="107" xfId="18" applyBorder="1" applyProtection="1">
      <protection locked="0"/>
    </xf>
    <xf numFmtId="0" fontId="41" fillId="5" borderId="0" xfId="18" applyFont="1" applyFill="1" applyAlignment="1">
      <alignment vertical="center"/>
    </xf>
    <xf numFmtId="0" fontId="41" fillId="0" borderId="0" xfId="18" applyFont="1" applyAlignment="1">
      <alignment vertical="center"/>
    </xf>
    <xf numFmtId="0" fontId="9" fillId="0" borderId="14" xfId="18" applyFont="1" applyBorder="1" applyAlignment="1" applyProtection="1">
      <alignment horizontal="left" vertical="center" indent="1"/>
      <protection locked="0"/>
    </xf>
    <xf numFmtId="0" fontId="41" fillId="5" borderId="69" xfId="18" applyFont="1" applyFill="1" applyBorder="1" applyAlignment="1">
      <alignment vertical="center"/>
    </xf>
    <xf numFmtId="0" fontId="41" fillId="5" borderId="70" xfId="18" applyFont="1" applyFill="1" applyBorder="1" applyAlignment="1">
      <alignment vertical="center"/>
    </xf>
    <xf numFmtId="0" fontId="41" fillId="5" borderId="71" xfId="18" applyFont="1" applyFill="1" applyBorder="1" applyAlignment="1">
      <alignment vertical="center"/>
    </xf>
    <xf numFmtId="0" fontId="41" fillId="5" borderId="52" xfId="18" applyFont="1" applyFill="1" applyBorder="1" applyAlignment="1">
      <alignment vertical="center"/>
    </xf>
    <xf numFmtId="0" fontId="34" fillId="5" borderId="0" xfId="18" applyFont="1" applyFill="1" applyAlignment="1">
      <alignment horizontal="left" vertical="center"/>
    </xf>
    <xf numFmtId="0" fontId="17" fillId="5" borderId="101" xfId="18" applyFont="1" applyFill="1" applyBorder="1" applyAlignment="1">
      <alignment horizontal="left" vertical="center"/>
    </xf>
    <xf numFmtId="0" fontId="17" fillId="5" borderId="11" xfId="18" applyFont="1" applyFill="1" applyBorder="1" applyAlignment="1">
      <alignment horizontal="left" vertical="center" wrapText="1"/>
    </xf>
    <xf numFmtId="0" fontId="27" fillId="0" borderId="24" xfId="18" applyFont="1" applyBorder="1" applyAlignment="1" applyProtection="1">
      <alignment horizontal="center" vertical="center"/>
      <protection locked="0"/>
    </xf>
    <xf numFmtId="0" fontId="27" fillId="0" borderId="19" xfId="18" applyFont="1" applyBorder="1" applyAlignment="1" applyProtection="1">
      <alignment horizontal="center" vertical="center"/>
      <protection locked="0"/>
    </xf>
    <xf numFmtId="0" fontId="27" fillId="0" borderId="13" xfId="18" applyFont="1" applyBorder="1" applyAlignment="1" applyProtection="1">
      <alignment horizontal="center" vertical="center"/>
      <protection locked="0"/>
    </xf>
    <xf numFmtId="0" fontId="27" fillId="0" borderId="2" xfId="18" applyFont="1" applyBorder="1" applyAlignment="1" applyProtection="1">
      <alignment horizontal="center" vertical="center"/>
      <protection locked="0"/>
    </xf>
    <xf numFmtId="0" fontId="27" fillId="0" borderId="94" xfId="18" applyFont="1" applyBorder="1" applyAlignment="1" applyProtection="1">
      <alignment horizontal="left" vertical="center" indent="1"/>
      <protection locked="0"/>
    </xf>
    <xf numFmtId="0" fontId="27" fillId="0" borderId="95" xfId="18" applyFont="1" applyBorder="1" applyAlignment="1" applyProtection="1">
      <alignment horizontal="left" vertical="center" indent="1"/>
      <protection locked="0"/>
    </xf>
    <xf numFmtId="0" fontId="27" fillId="0" borderId="96" xfId="18" applyFont="1" applyBorder="1" applyAlignment="1" applyProtection="1">
      <alignment horizontal="left" vertical="center" indent="1"/>
      <protection locked="0"/>
    </xf>
    <xf numFmtId="0" fontId="43" fillId="5" borderId="0" xfId="18" applyFont="1" applyFill="1" applyAlignment="1">
      <alignment horizontal="left" vertical="center" indent="1"/>
    </xf>
    <xf numFmtId="0" fontId="29" fillId="5" borderId="52" xfId="18" applyFont="1" applyFill="1" applyBorder="1" applyAlignment="1">
      <alignment horizontal="left" vertical="top" wrapText="1" indent="1"/>
    </xf>
    <xf numFmtId="0" fontId="43" fillId="5" borderId="54" xfId="18" applyFont="1" applyFill="1" applyBorder="1" applyAlignment="1" applyProtection="1">
      <alignment horizontal="left" vertical="center" indent="1"/>
      <protection locked="0"/>
    </xf>
    <xf numFmtId="0" fontId="43" fillId="5" borderId="75" xfId="18" applyFont="1" applyFill="1" applyBorder="1" applyAlignment="1" applyProtection="1">
      <alignment horizontal="left" vertical="center" indent="1"/>
      <protection locked="0"/>
    </xf>
    <xf numFmtId="0" fontId="43" fillId="5" borderId="76" xfId="18" applyFont="1" applyFill="1" applyBorder="1" applyAlignment="1" applyProtection="1">
      <alignment horizontal="left" vertical="center" indent="1"/>
      <protection locked="0"/>
    </xf>
    <xf numFmtId="0" fontId="15" fillId="0" borderId="0" xfId="18" applyAlignment="1">
      <alignment horizontal="left" vertical="center" indent="1"/>
    </xf>
    <xf numFmtId="0" fontId="29" fillId="5" borderId="70" xfId="18" applyFont="1" applyFill="1" applyBorder="1" applyAlignment="1">
      <alignment horizontal="left" vertical="top" wrapText="1" indent="1"/>
    </xf>
    <xf numFmtId="0" fontId="29" fillId="5" borderId="71" xfId="18" applyFont="1" applyFill="1" applyBorder="1" applyAlignment="1">
      <alignment horizontal="left" vertical="top" wrapText="1" indent="1"/>
    </xf>
    <xf numFmtId="0" fontId="43" fillId="5" borderId="54" xfId="18" applyFont="1" applyFill="1" applyBorder="1" applyAlignment="1">
      <alignment horizontal="left" vertical="center" indent="1"/>
    </xf>
    <xf numFmtId="0" fontId="44" fillId="5" borderId="75" xfId="18" applyFont="1" applyFill="1" applyBorder="1" applyAlignment="1">
      <alignment horizontal="left" vertical="center" indent="1"/>
    </xf>
    <xf numFmtId="0" fontId="44" fillId="5" borderId="76" xfId="18" applyFont="1" applyFill="1" applyBorder="1" applyAlignment="1">
      <alignment horizontal="left" vertical="center" indent="1"/>
    </xf>
    <xf numFmtId="0" fontId="29" fillId="5" borderId="77" xfId="18" applyFont="1" applyFill="1" applyBorder="1" applyAlignment="1">
      <alignment horizontal="left" vertical="top" wrapText="1" indent="1"/>
    </xf>
    <xf numFmtId="0" fontId="29" fillId="5" borderId="78" xfId="18" applyFont="1" applyFill="1" applyBorder="1" applyAlignment="1">
      <alignment horizontal="left" vertical="top" wrapText="1" indent="1"/>
    </xf>
    <xf numFmtId="0" fontId="47" fillId="5" borderId="0" xfId="18" applyFont="1" applyFill="1" applyAlignment="1">
      <alignment horizontal="left" vertical="center" indent="9"/>
    </xf>
    <xf numFmtId="0" fontId="48" fillId="5" borderId="0" xfId="18" applyFont="1" applyFill="1" applyAlignment="1">
      <alignment horizontal="left" vertical="center" indent="9"/>
    </xf>
    <xf numFmtId="0" fontId="29" fillId="0" borderId="0" xfId="0" applyFont="1" applyAlignment="1">
      <alignment horizontal="left" vertical="top" wrapText="1" indent="1"/>
    </xf>
    <xf numFmtId="0" fontId="29" fillId="5" borderId="69" xfId="18" applyFont="1" applyFill="1" applyBorder="1" applyAlignment="1">
      <alignment horizontal="left" vertical="top" wrapText="1" indent="1"/>
    </xf>
    <xf numFmtId="0" fontId="44" fillId="5" borderId="0" xfId="18" applyFont="1" applyFill="1" applyAlignment="1">
      <alignment horizontal="left" vertical="center" indent="1"/>
    </xf>
    <xf numFmtId="0" fontId="28" fillId="5" borderId="52" xfId="18" applyFont="1" applyFill="1" applyBorder="1" applyAlignment="1">
      <alignment horizontal="left" vertical="top" wrapText="1" indent="1"/>
    </xf>
    <xf numFmtId="0" fontId="29" fillId="5" borderId="69" xfId="18" applyFont="1" applyFill="1" applyBorder="1" applyAlignment="1" applyProtection="1">
      <alignment horizontal="left" vertical="top" wrapText="1" indent="1"/>
      <protection locked="0"/>
    </xf>
    <xf numFmtId="0" fontId="24" fillId="5" borderId="75" xfId="18" applyFont="1" applyFill="1" applyBorder="1" applyAlignment="1" applyProtection="1">
      <alignment horizontal="left" vertical="top" wrapText="1" indent="1"/>
      <protection locked="0"/>
    </xf>
    <xf numFmtId="0" fontId="24" fillId="5" borderId="70" xfId="18" applyFont="1" applyFill="1" applyBorder="1" applyAlignment="1" applyProtection="1">
      <alignment horizontal="left" vertical="top" wrapText="1" indent="1"/>
      <protection locked="0"/>
    </xf>
    <xf numFmtId="0" fontId="24" fillId="5" borderId="71" xfId="18" applyFont="1" applyFill="1" applyBorder="1" applyAlignment="1" applyProtection="1">
      <alignment horizontal="left" vertical="top" wrapText="1" indent="1"/>
      <protection locked="0"/>
    </xf>
    <xf numFmtId="0" fontId="51" fillId="5" borderId="69" xfId="18" applyFont="1" applyFill="1" applyBorder="1" applyAlignment="1">
      <alignment horizontal="left" vertical="center" indent="1"/>
    </xf>
    <xf numFmtId="0" fontId="40" fillId="5" borderId="70" xfId="18" applyFont="1" applyFill="1" applyBorder="1" applyAlignment="1">
      <alignment horizontal="left" vertical="center" indent="1"/>
    </xf>
    <xf numFmtId="0" fontId="40" fillId="5" borderId="71" xfId="18" applyFont="1" applyFill="1" applyBorder="1" applyAlignment="1">
      <alignment horizontal="left" vertical="center" indent="1"/>
    </xf>
    <xf numFmtId="0" fontId="45" fillId="5" borderId="70" xfId="18" applyFont="1" applyFill="1" applyBorder="1" applyAlignment="1">
      <alignment horizontal="left" vertical="center" indent="1"/>
    </xf>
    <xf numFmtId="0" fontId="45" fillId="5" borderId="71" xfId="18" applyFont="1" applyFill="1" applyBorder="1" applyAlignment="1">
      <alignment horizontal="left" vertical="center" indent="1"/>
    </xf>
    <xf numFmtId="0" fontId="15" fillId="0" borderId="0" xfId="18" applyAlignment="1">
      <alignment horizontal="left" vertical="center" indent="3"/>
    </xf>
    <xf numFmtId="0" fontId="49" fillId="6" borderId="0" xfId="18" applyFont="1" applyFill="1" applyAlignment="1">
      <alignment horizontal="left" vertical="center" indent="9"/>
    </xf>
    <xf numFmtId="0" fontId="50" fillId="6" borderId="0" xfId="18" applyFont="1" applyFill="1" applyAlignment="1">
      <alignment horizontal="left" vertical="center" indent="9"/>
    </xf>
    <xf numFmtId="0" fontId="29" fillId="0" borderId="0" xfId="0" applyFont="1" applyAlignment="1">
      <alignment horizontal="left" vertical="top" wrapText="1"/>
    </xf>
    <xf numFmtId="0" fontId="41" fillId="5" borderId="70" xfId="18" applyFont="1" applyFill="1" applyBorder="1" applyAlignment="1">
      <alignment horizontal="left" vertical="center" indent="1"/>
    </xf>
    <xf numFmtId="0" fontId="41" fillId="5" borderId="71" xfId="18" applyFont="1" applyFill="1" applyBorder="1" applyAlignment="1">
      <alignment horizontal="left" vertical="center" indent="1"/>
    </xf>
    <xf numFmtId="0" fontId="51" fillId="5" borderId="69" xfId="18" applyFont="1" applyFill="1" applyBorder="1" applyAlignment="1">
      <alignment horizontal="left" vertical="center"/>
    </xf>
    <xf numFmtId="0" fontId="40" fillId="5" borderId="70" xfId="18" applyFont="1" applyFill="1" applyBorder="1" applyAlignment="1">
      <alignment horizontal="left" vertical="center"/>
    </xf>
    <xf numFmtId="0" fontId="40" fillId="5" borderId="71" xfId="18" applyFont="1" applyFill="1" applyBorder="1" applyAlignment="1">
      <alignment horizontal="left" vertical="center"/>
    </xf>
  </cellXfs>
  <cellStyles count="22">
    <cellStyle name="Currency 2" xfId="20" xr:uid="{00000000-0005-0000-0000-000000000000}"/>
    <cellStyle name="First Row Stripe" xfId="7" xr:uid="{00000000-0005-0000-0000-000001000000}"/>
    <cellStyle name="Hyperlink" xfId="21" builtinId="8"/>
    <cellStyle name="Normal" xfId="0" builtinId="0" customBuiltin="1"/>
    <cellStyle name="Normal 2" xfId="13" xr:uid="{00000000-0005-0000-0000-000004000000}"/>
    <cellStyle name="Normal 3" xfId="18" xr:uid="{00000000-0005-0000-0000-000005000000}"/>
    <cellStyle name="Percent 2" xfId="19" xr:uid="{00000000-0005-0000-0000-000006000000}"/>
    <cellStyle name="Second Row Stripe" xfId="8" xr:uid="{00000000-0005-0000-0000-000007000000}"/>
    <cellStyle name="Sub Title" xfId="2" xr:uid="{00000000-0005-0000-0000-000008000000}"/>
    <cellStyle name="Table - Header 2" xfId="9" xr:uid="{00000000-0005-0000-0000-000009000000}"/>
    <cellStyle name="Table - Total" xfId="6" xr:uid="{00000000-0005-0000-0000-00000A000000}"/>
    <cellStyle name="Table Header" xfId="5" xr:uid="{00000000-0005-0000-0000-00000B000000}"/>
    <cellStyle name="Table Header 2" xfId="12" xr:uid="{00000000-0005-0000-0000-00000C000000}"/>
    <cellStyle name="Title Cell" xfId="1" xr:uid="{00000000-0005-0000-0000-00000D000000}"/>
    <cellStyle name="Total - Heading" xfId="3" xr:uid="{00000000-0005-0000-0000-00000E000000}"/>
    <cellStyle name="Total - Heading 2" xfId="11" xr:uid="{00000000-0005-0000-0000-00000F000000}"/>
    <cellStyle name="Total - Heading 3" xfId="15" xr:uid="{00000000-0005-0000-0000-000010000000}"/>
    <cellStyle name="Total - Heading Titles" xfId="4" xr:uid="{00000000-0005-0000-0000-000011000000}"/>
    <cellStyle name="Total - Heading Titles 2" xfId="10" xr:uid="{00000000-0005-0000-0000-000012000000}"/>
    <cellStyle name="Total - Heading Titles 3" xfId="14" xr:uid="{00000000-0005-0000-0000-000013000000}"/>
    <cellStyle name="Total - Heading Titles 3 2" xfId="16" xr:uid="{00000000-0005-0000-0000-000014000000}"/>
    <cellStyle name="Total - Heading Titles 4" xfId="17" xr:uid="{00000000-0005-0000-0000-000015000000}"/>
  </cellStyles>
  <dxfs count="276">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patternType="solid">
          <fgColor indexed="64"/>
          <bgColor theme="0"/>
        </patternFill>
      </fill>
      <alignment horizontal="right" vertical="center" textRotation="0" wrapText="0" 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bottom style="thin">
          <color theme="2" tint="-9.9978637043366805E-2"/>
        </bottom>
      </border>
      <protection locked="1" hidden="0"/>
    </dxf>
    <dxf>
      <font>
        <strike val="0"/>
        <outline val="0"/>
        <shadow val="0"/>
        <u val="none"/>
        <vertAlign val="baseline"/>
        <sz val="11"/>
        <name val="Calibri"/>
        <scheme val="minor"/>
      </font>
      <numFmt numFmtId="0" formatCode="General"/>
      <fill>
        <patternFill patternType="solid">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0"/>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color rgb="FF000000"/>
        <name val="Calibri"/>
        <scheme val="minor"/>
      </font>
      <fill>
        <patternFill patternType="solid">
          <fgColor indexed="64"/>
          <bgColor theme="0"/>
        </patternFill>
      </fill>
      <alignment horizontal="left" vertical="center" textRotation="0" wrapText="1" indent="1" justifyLastLine="0" shrinkToFit="0" readingOrder="0"/>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none"/>
      </font>
      <alignment horizontal="left" vertical="center" textRotation="0" relativeIndent="1" justifyLastLine="0" shrinkToFit="0" readingOrder="0"/>
      <protection locked="0" hidden="0"/>
    </dxf>
    <dxf>
      <border>
        <bottom style="thin">
          <color theme="7"/>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0"/>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4" tint="-0.249977111117893"/>
        </left>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fgColor indexed="64"/>
          <bgColor theme="0"/>
        </patternFill>
      </fill>
      <alignment horizontal="right" vertical="center" textRotation="0" wrapText="0" 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fgColor indexed="64"/>
          <bgColor theme="0"/>
        </patternFill>
      </fill>
      <alignment horizontal="right" vertical="center" textRotation="0" wrapText="0" 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val="0"/>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val="0"/>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val="0"/>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style="thin">
          <color theme="2" tint="-9.9978637043366805E-2"/>
        </top>
        <bottom style="thin">
          <color theme="2" tint="-9.9978637043366805E-2"/>
        </bottom>
      </border>
      <protection locked="1" hidden="0"/>
    </dxf>
    <dxf>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none"/>
      </font>
      <alignment horizontal="left" vertical="center" textRotation="0" relativeIndent="1" justifyLastLine="0" shrinkToFit="0" readingOrder="0"/>
      <protection locked="0" hidden="0"/>
    </dxf>
    <dxf>
      <border>
        <bottom style="thin">
          <color theme="7"/>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48118533890809E-2"/>
        </left>
        <right style="thin">
          <color theme="0"/>
        </right>
        <top style="thin">
          <color theme="2" tint="-9.9948118533890809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fgColor indexed="64"/>
          <bgColor theme="0"/>
        </patternFill>
      </fill>
      <alignment horizontal="righ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theme="0"/>
        </left>
        <right style="thin">
          <color theme="2" tint="-9.9948118533890809E-2"/>
        </right>
        <top style="thin">
          <color theme="2" tint="-9.9948118533890809E-2"/>
        </top>
        <bottom style="thin">
          <color theme="2" tint="-9.9978637043366805E-2"/>
        </bottom>
      </border>
      <protection locked="1" hidden="0"/>
    </dxf>
    <dxf>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none"/>
      </font>
      <alignment horizontal="left" vertical="center" textRotation="0" relativeIndent="1" justifyLastLine="0" shrinkToFit="0" readingOrder="0"/>
      <protection locked="0" hidden="0"/>
    </dxf>
    <dxf>
      <border>
        <bottom style="thin">
          <color theme="7"/>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0"/>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fgColor indexed="64"/>
          <bgColor theme="0"/>
        </patternFill>
      </fill>
      <alignment horizontal="right" vertical="center" textRotation="0" wrapText="0" 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0"/>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color rgb="FF000000"/>
        <name val="Calibri"/>
        <scheme val="minor"/>
      </font>
      <fill>
        <patternFill>
          <fgColor indexed="64"/>
          <bgColor theme="0"/>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style="thin">
          <color auto="1"/>
        </vertical>
        <horizontal style="thin">
          <color auto="1"/>
        </horizontal>
      </border>
      <protection locked="0" hidden="0"/>
    </dxf>
    <dxf>
      <border>
        <top style="thin">
          <color auto="1"/>
        </top>
      </border>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border diagonalUp="0" diagonalDown="0">
        <left style="thin">
          <color auto="1"/>
        </left>
        <right style="thin">
          <color auto="1"/>
        </right>
        <top/>
        <bottom/>
      </border>
      <protection locked="1" hidden="0"/>
    </dxf>
    <dxf>
      <border diagonalUp="0" diagonalDown="0">
        <left/>
        <right/>
        <top/>
        <bottom/>
      </border>
    </dxf>
    <dxf>
      <font>
        <strike val="0"/>
        <outline val="0"/>
        <shadow val="0"/>
        <u val="none"/>
        <vertAlign val="baseline"/>
        <sz val="11"/>
        <name val="Calibri"/>
        <scheme val="none"/>
      </font>
      <alignment horizontal="left" vertical="center" textRotation="0" relativeIndent="1" justifyLastLine="0" shrinkToFit="0" readingOrder="0"/>
      <protection locked="0" hidden="0"/>
    </dxf>
    <dxf>
      <border>
        <bottom style="thin">
          <color theme="7"/>
        </bottom>
      </border>
    </dxf>
    <dxf>
      <font>
        <b val="0"/>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style="thin">
          <color auto="1"/>
        </left>
        <right style="thin">
          <color auto="1"/>
        </right>
        <top/>
        <bottom/>
      </border>
      <protection locked="1"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0"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0"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0"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medium">
          <color theme="0"/>
        </left>
        <right style="thin">
          <color theme="2" tint="-9.9978637043366805E-2"/>
        </right>
        <top style="thin">
          <color theme="2" tint="-9.9978637043366805E-2"/>
        </top>
        <bottom style="thin">
          <color theme="2" tint="-9.9978637043366805E-2"/>
        </bottom>
      </border>
      <protection locked="1" hidden="0"/>
    </dxf>
    <dxf>
      <protection locked="0" hidden="0"/>
    </dxf>
    <dxf>
      <border>
        <top style="thin">
          <color rgb="FFD0CECE"/>
        </top>
      </border>
    </dxf>
    <dxf>
      <font>
        <b/>
        <strike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0" justifyLastLine="0" shrinkToFit="0" readingOrder="0"/>
      <border diagonalUp="0" diagonalDown="0">
        <left style="thin">
          <color auto="1"/>
        </left>
        <right style="thin">
          <color auto="1"/>
        </right>
        <top/>
        <bottom/>
      </border>
      <protection locked="1" hidden="0"/>
    </dxf>
    <dxf>
      <border diagonalUp="0" diagonalDown="0">
        <left/>
        <right/>
        <top/>
        <bottom style="thin">
          <color rgb="FFD0CECE"/>
        </bottom>
      </border>
    </dxf>
    <dxf>
      <font>
        <strike val="0"/>
        <outline val="0"/>
        <shadow val="0"/>
        <u val="none"/>
        <vertAlign val="baseline"/>
        <sz val="11"/>
        <name val="Calibri"/>
        <scheme val="none"/>
      </font>
      <alignment horizontal="left" vertical="center" textRotation="0" relativeIndent="1" justifyLastLine="0" shrinkToFit="0" readingOrder="0"/>
      <protection locked="0" hidden="0"/>
    </dxf>
    <dxf>
      <border>
        <bottom style="thin">
          <color theme="7"/>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vertical/>
        <horizontal/>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1" hidden="0"/>
    </dxf>
    <dxf>
      <numFmt numFmtId="165" formatCode="&quot;$&quot;#,##0.00"/>
      <fill>
        <patternFill>
          <fgColor indexed="64"/>
          <bgColor theme="0"/>
        </patternFill>
      </fill>
      <alignment horizontal="right" textRotation="0" wrapText="0"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style="thin">
          <color theme="2" tint="-9.9978637043366805E-2"/>
        </right>
        <top style="thin">
          <color theme="2" tint="-9.9978637043366805E-2"/>
        </top>
        <bottom style="thin">
          <color theme="2" tint="-9.9978637043366805E-2"/>
        </bottom>
      </border>
      <protection locked="1" hidden="0"/>
    </dxf>
    <dxf>
      <fill>
        <patternFill>
          <fgColor indexed="64"/>
          <bgColor theme="0"/>
        </patternFill>
      </fill>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border>
      <protection locked="1" hidden="0"/>
    </dxf>
    <dxf>
      <fill>
        <patternFill>
          <fgColor indexed="64"/>
          <bgColor theme="0"/>
        </patternFill>
      </fill>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medium">
          <color theme="0"/>
        </left>
        <right style="thin">
          <color theme="2" tint="-9.9978637043366805E-2"/>
        </right>
        <top style="thin">
          <color theme="2" tint="-9.9978637043366805E-2"/>
        </top>
        <bottom style="thin">
          <color theme="2" tint="-9.9978637043366805E-2"/>
        </bottom>
      </border>
      <protection locked="1" hidden="0"/>
    </dxf>
    <dxf>
      <fill>
        <patternFill>
          <fgColor indexed="64"/>
          <bgColor theme="0"/>
        </patternFill>
      </fill>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protection locked="0" hidden="0"/>
    </dxf>
    <dxf>
      <border>
        <bottom style="thin">
          <color theme="4" tint="-0.249977111117893"/>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right/>
        <top/>
        <bottom style="thin">
          <color theme="2" tint="-9.9978637043366805E-2"/>
        </bottom>
      </border>
      <protection locked="1" hidden="0"/>
    </dxf>
    <dxf>
      <numFmt numFmtId="165" formatCode="&quot;$&quot;#,##0.00"/>
      <fill>
        <patternFill>
          <fgColor indexed="64"/>
          <bgColor theme="0"/>
        </patternFill>
      </fill>
      <alignment horizontal="right" textRotation="0" wrapText="0"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ill>
        <patternFill>
          <fgColor indexed="64"/>
          <bgColor theme="0"/>
        </patternFill>
      </fill>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medium">
          <color theme="0"/>
        </left>
        <right style="thin">
          <color theme="2" tint="-9.9978637043366805E-2"/>
        </right>
        <top style="thin">
          <color theme="2" tint="-9.9978637043366805E-2"/>
        </top>
        <bottom style="thin">
          <color theme="2" tint="-9.9978637043366805E-2"/>
        </bottom>
      </border>
      <protection locked="1" hidden="0"/>
    </dxf>
    <dxf>
      <fill>
        <patternFill>
          <fgColor indexed="64"/>
          <bgColor theme="0"/>
        </patternFill>
      </fill>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protection locked="0" hidden="0"/>
    </dxf>
    <dxf>
      <border>
        <bottom style="thin">
          <color theme="4" tint="-0.249977111117893"/>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vertical/>
        <horizontal/>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0"/>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top style="thin">
          <color theme="2" tint="-9.9978637043366805E-2"/>
        </top>
        <bottom/>
      </border>
      <protection locked="1" hidden="0"/>
    </dxf>
    <dxf>
      <font>
        <strike val="0"/>
        <outline val="0"/>
        <shadow val="0"/>
        <u val="none"/>
        <vertAlign val="baseline"/>
        <name val="Calibri"/>
        <scheme val="minor"/>
      </font>
      <numFmt numFmtId="165" formatCode="&quot;$&quot;#,##0.00"/>
      <fill>
        <patternFill>
          <fgColor indexed="64"/>
          <bgColor theme="0"/>
        </patternFill>
      </fill>
      <alignment horizontal="right" textRotation="0" wrapText="0" indent="1" justifyLastLine="0" shrinkToFit="0" readingOrder="0"/>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name val="Calibri"/>
        <scheme val="minor"/>
      </font>
      <numFmt numFmtId="165" formatCode="&quot;$&quot;#,##0.00"/>
      <fill>
        <patternFill>
          <fgColor indexed="64"/>
          <bgColor theme="0"/>
        </patternFill>
      </fill>
      <alignment horizontal="right" textRotation="0" wrapText="0" 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0"/>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color rgb="FF000000"/>
        <name val="Calibri"/>
        <scheme val="minor"/>
      </font>
      <fill>
        <patternFill>
          <fgColor indexed="64"/>
          <bgColor theme="0"/>
        </patternFill>
      </fill>
      <alignment horizontal="left" vertical="center" textRotation="0" wrapText="1" indent="1" justifyLastLine="0" shrinkToFit="0" readingOrder="0"/>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minor"/>
      </font>
      <alignment horizontal="left" vertical="center" textRotation="0" relativeIndent="1" justifyLastLine="0" shrinkToFit="0" readingOrder="0"/>
      <protection locked="0" hidden="0"/>
    </dxf>
    <dxf>
      <border>
        <bottom style="thin">
          <color theme="0"/>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ill>
        <patternFill>
          <fgColor indexed="64"/>
          <bgColor theme="0"/>
        </patternFill>
      </fill>
      <border diagonalUp="0" diagonalDown="0">
        <left/>
        <right style="thin">
          <color theme="2" tint="-9.9978637043366805E-2"/>
        </right>
        <top/>
        <bottom/>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numFmt numFmtId="165" formatCode="&quot;$&quot;#,##0.00"/>
      <fill>
        <patternFill>
          <fgColor indexed="64"/>
          <bgColor theme="0"/>
        </patternFill>
      </fill>
      <alignment horizontal="right" textRotation="0" wrapText="0" justifyLastLine="0" shrinkToFit="0" readingOrder="0"/>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numFmt numFmtId="165" formatCode="&quot;$&quot;#,##0.00"/>
      <fill>
        <patternFill>
          <fgColor indexed="64"/>
          <bgColor theme="0"/>
        </patternFill>
      </fill>
      <alignment horizontal="right" textRotation="0" wrapText="0"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0"/>
        </left>
        <right style="thin">
          <color theme="2" tint="-9.9978637043366805E-2"/>
        </right>
        <top style="thin">
          <color theme="2" tint="-9.9978637043366805E-2"/>
        </top>
        <bottom style="thin">
          <color theme="2" tint="-9.9978637043366805E-2"/>
        </bottom>
      </border>
      <protection locked="1" hidden="0"/>
    </dxf>
    <dxf>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minor"/>
      </font>
      <alignment horizontal="left" vertical="center" textRotation="0" relativeIndent="1" justifyLastLine="0" shrinkToFit="0" readingOrder="0"/>
      <protection locked="0" hidden="0"/>
    </dxf>
    <dxf>
      <border>
        <bottom style="thin">
          <color theme="4" tint="-0.249977111117893"/>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patternType="solid">
          <fgColor indexed="64"/>
          <bgColor theme="0"/>
        </patternFill>
      </fill>
      <alignment horizontal="right" vertical="center" textRotation="0" wrapText="0" 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patternType="solid">
          <fgColor indexed="64"/>
          <bgColor theme="0"/>
        </patternFill>
      </fill>
      <alignment horizontal="left" vertical="center" textRotation="0" relativeIndent="1" justifyLastLine="0" shrinkToFit="0" readingOrder="0"/>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right/>
        <top/>
        <bottom style="thin">
          <color theme="2" tint="-9.9978637043366805E-2"/>
        </bottom>
      </border>
      <protection locked="1" hidden="0"/>
    </dxf>
    <dxf>
      <font>
        <strike val="0"/>
        <outline val="0"/>
        <shadow val="0"/>
        <u val="none"/>
        <vertAlign val="baseline"/>
        <sz val="11"/>
        <name val="Calibri"/>
        <scheme val="minor"/>
      </font>
      <numFmt numFmtId="0" formatCode="General"/>
      <fill>
        <patternFill patternType="solid">
          <fgColor indexed="64"/>
          <bgColor theme="0"/>
        </patternFill>
      </fill>
      <alignment horizontal="left" vertical="center" textRotation="0" relativeIndent="1" justifyLastLine="0" shrinkToFit="0" readingOrder="0"/>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left style="thin">
          <color theme="0"/>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color rgb="FF000000"/>
        <name val="Calibri"/>
        <scheme val="minor"/>
      </font>
      <fill>
        <patternFill patternType="solid">
          <fgColor indexed="64"/>
          <bgColor theme="0"/>
        </patternFill>
      </fill>
      <alignment horizontal="left" vertical="center" textRotation="0" wrapText="1" indent="1" justifyLastLine="0" shrinkToFit="0" readingOrder="0"/>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minor"/>
      </font>
      <alignment horizontal="left" vertical="center" textRotation="0" relativeIndent="1" justifyLastLine="0" shrinkToFit="0" readingOrder="0"/>
      <protection locked="0" hidden="0"/>
    </dxf>
    <dxf>
      <border>
        <bottom style="thin">
          <color theme="0"/>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style="thin">
          <color theme="0"/>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4" tint="-0.249977111117893"/>
        </left>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outline="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fgColor indexed="64"/>
          <bgColor theme="0"/>
        </patternFill>
      </fill>
      <alignment horizontal="right" vertical="center" textRotation="0" wrapText="0" 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outline="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fgColor indexed="64"/>
          <bgColor theme="0"/>
        </patternFill>
      </fill>
      <alignment horizontal="right" vertical="center" textRotation="0" wrapText="0" 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border diagonalUp="0" diagonalDown="0">
        <left style="thin">
          <color theme="4" tint="-0.249977111117893"/>
        </left>
        <right style="thin">
          <color theme="4" tint="-0.249977111117893"/>
        </right>
        <top style="thin">
          <color theme="4" tint="-0.249977111117893"/>
        </top>
        <bottom style="thin">
          <color theme="4" tint="-0.249977111117893"/>
        </bottom>
        <vertical style="thin">
          <color theme="4" tint="-0.249977111117893"/>
        </vertical>
        <horizontal style="thin">
          <color theme="4" tint="-0.249977111117893"/>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right/>
        <top style="thin">
          <color theme="2" tint="-9.9978637043366805E-2"/>
        </top>
        <bottom style="thin">
          <color theme="2" tint="-9.9978637043366805E-2"/>
        </bottom>
      </border>
      <protection locked="1" hidden="0"/>
    </dxf>
    <dxf>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minor"/>
      </font>
      <alignment horizontal="left" vertical="center" textRotation="0" relativeIndent="1" justifyLastLine="0" shrinkToFit="0" readingOrder="0"/>
      <protection locked="0" hidden="0"/>
    </dxf>
    <dxf>
      <border>
        <bottom style="medium">
          <color theme="0"/>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border>
      <protection locked="1"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48118533890809E-2"/>
        </left>
        <right style="thin">
          <color theme="0"/>
        </right>
        <top style="thin">
          <color theme="2" tint="-9.9948118533890809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outline="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patternType="solid">
          <fgColor indexed="64"/>
          <bgColor theme="0"/>
        </patternFill>
      </fill>
      <alignment horizontal="right" vertical="center" textRotation="0" wrapText="0" 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48118533890809E-2"/>
        </left>
        <right style="thin">
          <color theme="2" tint="-9.9948118533890809E-2"/>
        </right>
        <top style="thin">
          <color theme="2" tint="-9.9948118533890809E-2"/>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48118533890809E-2"/>
        </left>
        <right style="thin">
          <color theme="2" tint="-9.9948118533890809E-2"/>
        </right>
        <top style="thin">
          <color theme="2" tint="-9.9948118533890809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48118533890809E-2"/>
        </left>
        <right style="thin">
          <color theme="2" tint="-9.9948118533890809E-2"/>
        </right>
        <top style="thin">
          <color theme="2" tint="-9.9948118533890809E-2"/>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48118533890809E-2"/>
        </left>
        <right style="thin">
          <color theme="2" tint="-9.9948118533890809E-2"/>
        </right>
        <top style="thin">
          <color theme="2" tint="-9.9948118533890809E-2"/>
        </top>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0"/>
        </left>
        <right style="thin">
          <color theme="2" tint="-9.9948118533890809E-2"/>
        </right>
        <top style="thin">
          <color theme="2" tint="-9.9948118533890809E-2"/>
        </top>
        <bottom style="thin">
          <color theme="2" tint="-9.9978637043366805E-2"/>
        </bottom>
      </border>
      <protection locked="1" hidden="0"/>
    </dxf>
    <dxf>
      <protection locked="0" hidden="0"/>
    </dxf>
    <dxf>
      <font>
        <strike val="0"/>
        <outline val="0"/>
        <shadow val="0"/>
        <u val="none"/>
        <vertAlign val="baseline"/>
        <sz val="14"/>
        <name val="Calibri"/>
        <scheme val="minor"/>
      </font>
      <fill>
        <patternFill patternType="solid">
          <fgColor indexed="64"/>
          <bgColor theme="5" tint="0.79998168889431442"/>
        </patternFill>
      </fill>
      <alignment horizontal="left" vertical="center" textRotation="0" relativeIndent="1" justifyLastLine="0" shrinkToFit="0" readingOrder="0"/>
      <protection locked="1" hidden="0"/>
    </dxf>
    <dxf>
      <font>
        <strike val="0"/>
        <outline val="0"/>
        <shadow val="0"/>
        <u val="none"/>
        <vertAlign val="baseline"/>
        <sz val="11"/>
        <name val="Calibri"/>
        <scheme val="minor"/>
      </font>
      <alignment horizontal="left" vertical="center" textRotation="0" relativeIndent="1" justifyLastLine="0" shrinkToFit="0" readingOrder="0"/>
      <protection locked="0" hidden="0"/>
    </dxf>
    <dxf>
      <border>
        <bottom style="medium">
          <color theme="4" tint="-0.249977111117893"/>
        </bottom>
      </border>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protection locked="1"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style="thin">
          <color theme="0"/>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outline="0">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165" formatCode="&quot;$&quot;#,##0.00"/>
      <fill>
        <patternFill patternType="solid">
          <fgColor indexed="64"/>
          <bgColor theme="0"/>
        </patternFill>
      </fill>
      <alignment horizontal="right" vertical="center" textRotation="0" wrapText="0" indent="1" justifyLastLine="0" shrinkToFit="0" readingOrder="0"/>
      <border diagonalUp="0" diagonalDown="0">
        <left style="thin">
          <color theme="2" tint="-9.9978637043366805E-2"/>
        </left>
        <right/>
        <top style="thin">
          <color theme="2" tint="-9.9978637043366805E-2"/>
        </top>
        <bottom style="thin">
          <color theme="2" tint="-9.9978637043366805E-2"/>
        </bottom>
        <vertical/>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name val="Calibri"/>
        <scheme val="minor"/>
      </font>
      <numFmt numFmtId="0" formatCode="General"/>
      <fill>
        <patternFill>
          <fgColor indexed="64"/>
          <bgColor theme="0"/>
        </patternFill>
      </fill>
      <alignment horizontal="left" vertical="center" textRotation="0" relativeInden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0"/>
        </left>
        <right style="thin">
          <color theme="2" tint="-9.9978637043366805E-2"/>
        </right>
        <top style="thin">
          <color theme="2" tint="-9.9978637043366805E-2"/>
        </top>
        <bottom style="thin">
          <color theme="2" tint="-9.9978637043366805E-2"/>
        </bottom>
      </border>
      <protection locked="1" hidden="0"/>
    </dxf>
    <dxf>
      <font>
        <strike val="0"/>
        <outline val="0"/>
        <shadow val="0"/>
        <u val="none"/>
        <vertAlign val="baseline"/>
        <sz val="11"/>
        <color rgb="FF000000"/>
        <name val="Calibri"/>
        <scheme val="minor"/>
      </font>
      <fill>
        <patternFill>
          <fgColor indexed="64"/>
          <bgColor theme="0"/>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style="thin">
          <color auto="1"/>
        </vertical>
        <horizontal style="thin">
          <color auto="1"/>
        </horizontal>
      </border>
      <protection locked="0" hidden="0"/>
    </dxf>
    <dxf>
      <border>
        <top style="thin">
          <color auto="1"/>
        </top>
      </border>
    </dxf>
    <dxf>
      <font>
        <b/>
        <strike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relativeIndent="1" justifyLastLine="0" shrinkToFit="0" readingOrder="0"/>
      <border diagonalUp="0" diagonalDown="0">
        <left style="thin">
          <color auto="1"/>
        </left>
        <right style="thin">
          <color auto="1"/>
        </right>
        <top/>
        <bottom/>
      </border>
      <protection locked="1" hidden="0"/>
    </dxf>
    <dxf>
      <border diagonalUp="0" diagonalDown="0">
        <left/>
        <right/>
        <top/>
        <bottom/>
      </border>
    </dxf>
    <dxf>
      <font>
        <strike val="0"/>
        <outline val="0"/>
        <shadow val="0"/>
        <u val="none"/>
        <vertAlign val="baseline"/>
        <sz val="11"/>
        <name val="Calibri"/>
        <scheme val="minor"/>
      </font>
      <alignment horizontal="left" vertical="center" textRotation="0" relativeIndent="1" justifyLastLine="0" shrinkToFit="0" readingOrder="0"/>
      <protection locked="0" hidden="0"/>
    </dxf>
    <dxf>
      <border>
        <bottom style="thin">
          <color theme="0"/>
        </bottom>
      </border>
    </dxf>
    <dxf>
      <font>
        <b val="0"/>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style="thin">
          <color auto="1"/>
        </left>
        <right style="thin">
          <color auto="1"/>
        </right>
        <top/>
        <bottom/>
      </border>
      <protection locked="0" hidden="0"/>
    </dxf>
    <dxf>
      <font>
        <b val="0"/>
        <i val="0"/>
        <strike val="0"/>
        <condense val="0"/>
        <extend val="0"/>
        <outline val="0"/>
        <shadow val="0"/>
        <u val="none"/>
        <vertAlign val="baseline"/>
        <sz val="14"/>
        <color auto="1"/>
        <name val="Calibri"/>
        <scheme val="minor"/>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0" hidden="0"/>
    </dxf>
    <dxf>
      <protection locked="0" hidden="0"/>
    </dxf>
    <dxf>
      <font>
        <b/>
        <i val="0"/>
        <strike val="0"/>
        <condense val="0"/>
        <extend val="0"/>
        <outline val="0"/>
        <shadow val="0"/>
        <u val="none"/>
        <vertAlign val="baseline"/>
        <sz val="14"/>
        <color theme="1" tint="0.34998626667073579"/>
        <name val="Calibri"/>
        <scheme val="minor"/>
      </font>
      <numFmt numFmtId="165" formatCode="&quot;$&quot;#,##0.00"/>
      <fill>
        <patternFill patternType="solid">
          <fgColor indexed="64"/>
          <bgColor theme="5" tint="0.79998168889431442"/>
        </patternFill>
      </fill>
      <alignment horizontal="right" vertical="center" textRotation="0" wrapText="0" indent="1" justifyLastLine="0" shrinkToFit="0" readingOrder="0"/>
      <border diagonalUp="0" diagonalDown="0" outline="0">
        <left/>
        <right/>
        <top style="thin">
          <color theme="2" tint="-9.9978637043366805E-2"/>
        </top>
        <bottom style="thin">
          <color theme="2" tint="-9.9978637043366805E-2"/>
        </bottom>
      </border>
      <protection locked="0"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style="thin">
          <color theme="2" tint="-9.9978637043366805E-2"/>
        </right>
        <top style="thin">
          <color theme="2" tint="-9.9978637043366805E-2"/>
        </top>
        <bottom style="thin">
          <color theme="2" tint="-9.9978637043366805E-2"/>
        </bottom>
      </border>
      <protection locked="0"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0"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0"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thin">
          <color theme="2" tint="-9.9978637043366805E-2"/>
        </left>
        <right/>
        <top style="thin">
          <color theme="2" tint="-9.9978637043366805E-2"/>
        </top>
        <bottom style="thin">
          <color theme="2" tint="-9.9978637043366805E-2"/>
        </bottom>
      </border>
      <protection locked="0" hidden="0"/>
    </dxf>
    <dxf>
      <protection locked="0" hidden="0"/>
    </dxf>
    <dxf>
      <font>
        <b/>
        <i val="0"/>
        <strike val="0"/>
        <condense val="0"/>
        <extend val="0"/>
        <outline val="0"/>
        <shadow val="0"/>
        <u val="none"/>
        <vertAlign val="baseline"/>
        <sz val="14"/>
        <color theme="1" tint="0.34998626667073579"/>
        <name val="Calibri"/>
        <scheme val="minor"/>
      </font>
      <fill>
        <patternFill patternType="solid">
          <fgColor indexed="64"/>
          <bgColor theme="5" tint="0.79998168889431442"/>
        </patternFill>
      </fill>
      <alignment horizontal="left" vertical="center" textRotation="0" wrapText="0" indent="1" justifyLastLine="0" shrinkToFit="0" readingOrder="0"/>
      <border diagonalUp="0" diagonalDown="0" outline="0">
        <left style="medium">
          <color theme="0"/>
        </left>
        <right style="thin">
          <color theme="2" tint="-9.9978637043366805E-2"/>
        </right>
        <top style="thin">
          <color theme="2" tint="-9.9978637043366805E-2"/>
        </top>
        <bottom style="thin">
          <color theme="2" tint="-9.9978637043366805E-2"/>
        </bottom>
      </border>
      <protection locked="0" hidden="0"/>
    </dxf>
    <dxf>
      <protection locked="0" hidden="0"/>
    </dxf>
    <dxf>
      <border>
        <top style="thin">
          <color theme="2" tint="-9.9978637043366805E-2"/>
        </top>
      </border>
    </dxf>
    <dxf>
      <font>
        <strike val="0"/>
        <outline val="0"/>
        <shadow val="0"/>
        <u val="none"/>
        <vertAlign val="baseline"/>
        <sz val="14"/>
        <name val="Calibri"/>
        <scheme val="minor"/>
      </font>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auto="1"/>
        </left>
        <right style="thin">
          <color auto="1"/>
        </right>
        <top/>
        <bottom/>
      </border>
      <protection locked="0" hidden="0"/>
    </dxf>
    <dxf>
      <border diagonalUp="0" diagonalDown="0">
        <left/>
        <right/>
        <top/>
        <bottom style="thin">
          <color theme="2" tint="-9.9978637043366805E-2"/>
        </bottom>
      </border>
    </dxf>
    <dxf>
      <font>
        <strike val="0"/>
        <outline val="0"/>
        <shadow val="0"/>
        <u val="none"/>
        <vertAlign val="baseline"/>
        <sz val="11"/>
        <name val="Calibri"/>
        <scheme val="minor"/>
      </font>
      <alignment horizontal="left" vertical="center" textRotation="0" relativeIndent="1" justifyLastLine="0" shrinkToFit="0" readingOrder="0"/>
      <protection locked="0" hidden="0"/>
    </dxf>
    <dxf>
      <font>
        <b/>
        <i val="0"/>
        <strike val="0"/>
        <outline val="0"/>
        <shadow val="0"/>
        <u val="none"/>
        <vertAlign val="baseline"/>
        <sz val="14"/>
        <color theme="1" tint="0.34998626667073579"/>
        <name val="Calibri"/>
        <scheme val="minor"/>
      </font>
      <fill>
        <patternFill patternType="solid">
          <fgColor indexed="64"/>
          <bgColor theme="0"/>
        </patternFill>
      </fill>
      <alignment horizontal="left" vertical="center" textRotation="0" wrapText="0" indent="1" justifyLastLine="0" shrinkToFit="0" readingOrder="0"/>
      <border diagonalUp="0" diagonalDown="0">
        <left/>
        <right/>
        <top/>
        <bottom/>
      </border>
      <protection locked="1" hidden="0"/>
    </dxf>
    <dxf>
      <fill>
        <patternFill>
          <bgColor theme="7" tint="0.79998168889431442"/>
        </patternFill>
      </fill>
      <border diagonalUp="0" diagonalDown="0">
        <left/>
        <right/>
      </border>
    </dxf>
    <dxf>
      <border diagonalUp="0" diagonalDown="0">
        <left/>
        <right/>
        <top style="thin">
          <color theme="7"/>
        </top>
        <bottom style="thin">
          <color theme="7"/>
        </bottom>
        <vertical/>
        <horizontal/>
      </border>
    </dxf>
    <dxf>
      <font>
        <sz val="8"/>
        <color theme="7" tint="-0.24994659260841701"/>
      </font>
      <border diagonalUp="0" diagonalDown="0">
        <left/>
        <right/>
        <top/>
        <bottom style="thin">
          <color theme="7"/>
        </bottom>
        <vertical/>
        <horizontal/>
      </border>
    </dxf>
    <dxf>
      <font>
        <sz val="8"/>
        <color theme="7" tint="-0.24994659260841701"/>
      </font>
    </dxf>
    <dxf>
      <fill>
        <patternFill patternType="solid">
          <fgColor theme="5" tint="0.59999389629810485"/>
          <bgColor theme="5" tint="0.59999389629810485"/>
        </patternFill>
      </fill>
    </dxf>
    <dxf>
      <fill>
        <patternFill patternType="solid">
          <fgColor theme="5" tint="0.59999389629810485"/>
          <bgColor theme="4"/>
        </patternFill>
      </fill>
    </dxf>
    <dxf>
      <font>
        <b/>
        <color theme="1"/>
      </font>
    </dxf>
    <dxf>
      <font>
        <b/>
        <color theme="1"/>
      </font>
    </dxf>
    <dxf>
      <font>
        <b val="0"/>
        <i val="0"/>
        <color theme="1"/>
      </font>
      <border>
        <top style="medium">
          <color theme="5"/>
        </top>
      </border>
    </dxf>
    <dxf>
      <font>
        <b val="0"/>
        <i val="0"/>
        <color theme="0"/>
      </font>
      <fill>
        <patternFill>
          <bgColor theme="8"/>
        </patternFill>
      </fill>
      <border diagonalUp="0" diagonalDown="0">
        <left style="thin">
          <color theme="8"/>
        </left>
        <right style="thin">
          <color theme="8"/>
        </right>
        <top style="thin">
          <color theme="8"/>
        </top>
        <bottom style="thin">
          <color theme="8"/>
        </bottom>
        <vertical/>
        <horizontal/>
      </border>
    </dxf>
    <dxf>
      <font>
        <color theme="1"/>
      </font>
      <fill>
        <patternFill patternType="solid">
          <fgColor theme="5" tint="0.79998168889431442"/>
          <bgColor theme="5" tint="0.79998168889431442"/>
        </patternFill>
      </fill>
      <border>
        <left style="thin">
          <color theme="5" tint="0.39997558519241921"/>
        </left>
        <right style="thin">
          <color theme="5" tint="0.39997558519241921"/>
        </right>
        <top style="thin">
          <color theme="5" tint="0.39997558519241921"/>
        </top>
        <bottom style="thin">
          <color theme="5" tint="0.39997558519241921"/>
        </bottom>
        <vertical style="thin">
          <color theme="5" tint="0.39997558519241921"/>
        </vertical>
        <horizontal style="thin">
          <color theme="5" tint="0.39997558519241921"/>
        </horizontal>
      </border>
    </dxf>
  </dxfs>
  <tableStyles count="2" defaultTableStyle="TableStyleMedium9" defaultPivotStyle="PivotStyleLight16">
    <tableStyle name="Probate" pivot="0" count="7" xr9:uid="{00000000-0011-0000-FFFF-FFFF00000000}">
      <tableStyleElement type="wholeTable" dxfId="275"/>
      <tableStyleElement type="headerRow" dxfId="274"/>
      <tableStyleElement type="totalRow" dxfId="273"/>
      <tableStyleElement type="firstColumn" dxfId="272"/>
      <tableStyleElement type="lastColumn" dxfId="271"/>
      <tableStyleElement type="firstRowStripe" dxfId="270"/>
      <tableStyleElement type="firstColumnStripe" dxfId="269"/>
    </tableStyle>
    <tableStyle name="Table Style 1" pivot="0" count="4" xr9:uid="{00000000-0011-0000-FFFF-FFFF01000000}">
      <tableStyleElement type="wholeTable" dxfId="268"/>
      <tableStyleElement type="headerRow" dxfId="267"/>
      <tableStyleElement type="totalRow" dxfId="266"/>
      <tableStyleElement type="firstRowStripe" dxfId="265"/>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7795CB"/>
      <rgbColor rgb="00333333"/>
    </indexedColors>
    <mruColors>
      <color rgb="FFFFFFFF"/>
      <color rgb="FF008272"/>
      <color rgb="FF305496"/>
      <color rgb="FF595959"/>
      <color rgb="FF4472C4"/>
      <color rgb="FFEAF6EC"/>
      <color rgb="FF00B09B"/>
      <color rgb="FF00AEDE"/>
      <color rgb="FFD9EEFF"/>
      <color rgb="FFCAEC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74767</xdr:colOff>
      <xdr:row>2</xdr:row>
      <xdr:rowOff>190501</xdr:rowOff>
    </xdr:from>
    <xdr:to>
      <xdr:col>4</xdr:col>
      <xdr:colOff>8329</xdr:colOff>
      <xdr:row>4</xdr:row>
      <xdr:rowOff>189987</xdr:rowOff>
    </xdr:to>
    <xdr:grpSp>
      <xdr:nvGrpSpPr>
        <xdr:cNvPr id="9" name="Group 8" descr="book icon">
          <a:extLst>
            <a:ext uri="{FF2B5EF4-FFF2-40B4-BE49-F238E27FC236}">
              <a16:creationId xmlns:a16="http://schemas.microsoft.com/office/drawing/2014/main" id="{D505612D-ECC7-4A81-AEAF-7A90D94E5442}"/>
            </a:ext>
          </a:extLst>
        </xdr:cNvPr>
        <xdr:cNvGrpSpPr/>
      </xdr:nvGrpSpPr>
      <xdr:grpSpPr>
        <a:xfrm>
          <a:off x="557367" y="685801"/>
          <a:ext cx="619362" cy="507486"/>
          <a:chOff x="1657289" y="2711625"/>
          <a:chExt cx="1862802" cy="1438479"/>
        </a:xfrm>
      </xdr:grpSpPr>
      <xdr:sp macro="" textlink="">
        <xdr:nvSpPr>
          <xdr:cNvPr id="10" name="Freeform: Shape 9">
            <a:extLst>
              <a:ext uri="{FF2B5EF4-FFF2-40B4-BE49-F238E27FC236}">
                <a16:creationId xmlns:a16="http://schemas.microsoft.com/office/drawing/2014/main" id="{032428CA-1B42-4839-B0E8-C6169CA1BA2D}"/>
              </a:ext>
            </a:extLst>
          </xdr:cNvPr>
          <xdr:cNvSpPr/>
        </xdr:nvSpPr>
        <xdr:spPr>
          <a:xfrm>
            <a:off x="2819828" y="3088933"/>
            <a:ext cx="349275" cy="47164"/>
          </a:xfrm>
          <a:custGeom>
            <a:avLst/>
            <a:gdLst>
              <a:gd name="connsiteX0" fmla="*/ 0 w 349275"/>
              <a:gd name="connsiteY0" fmla="*/ 0 h 47163"/>
              <a:gd name="connsiteX1" fmla="*/ 349275 w 349275"/>
              <a:gd name="connsiteY1" fmla="*/ 0 h 47163"/>
              <a:gd name="connsiteX2" fmla="*/ 349275 w 349275"/>
              <a:gd name="connsiteY2" fmla="*/ 47163 h 47163"/>
              <a:gd name="connsiteX3" fmla="*/ 0 w 349275"/>
              <a:gd name="connsiteY3" fmla="*/ 47163 h 47163"/>
            </a:gdLst>
            <a:ahLst/>
            <a:cxnLst>
              <a:cxn ang="0">
                <a:pos x="connsiteX0" y="connsiteY0"/>
              </a:cxn>
              <a:cxn ang="0">
                <a:pos x="connsiteX1" y="connsiteY1"/>
              </a:cxn>
              <a:cxn ang="0">
                <a:pos x="connsiteX2" y="connsiteY2"/>
              </a:cxn>
              <a:cxn ang="0">
                <a:pos x="connsiteX3" y="connsiteY3"/>
              </a:cxn>
            </a:cxnLst>
            <a:rect l="l" t="t" r="r" b="b"/>
            <a:pathLst>
              <a:path w="349275" h="47163">
                <a:moveTo>
                  <a:pt x="0" y="0"/>
                </a:moveTo>
                <a:lnTo>
                  <a:pt x="349275" y="0"/>
                </a:lnTo>
                <a:lnTo>
                  <a:pt x="349275" y="47163"/>
                </a:lnTo>
                <a:lnTo>
                  <a:pt x="0" y="47163"/>
                </a:lnTo>
                <a:close/>
              </a:path>
            </a:pathLst>
          </a:custGeom>
          <a:solidFill>
            <a:schemeClr val="accent1"/>
          </a:solidFill>
          <a:ln w="3175" cap="flat">
            <a:solidFill>
              <a:schemeClr val="accent1"/>
            </a:solid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10">
            <a:extLst>
              <a:ext uri="{FF2B5EF4-FFF2-40B4-BE49-F238E27FC236}">
                <a16:creationId xmlns:a16="http://schemas.microsoft.com/office/drawing/2014/main" id="{7A7D46A5-2B60-427C-925D-BC931ECEFA28}"/>
              </a:ext>
            </a:extLst>
          </xdr:cNvPr>
          <xdr:cNvSpPr/>
        </xdr:nvSpPr>
        <xdr:spPr>
          <a:xfrm>
            <a:off x="2819828" y="3230420"/>
            <a:ext cx="349275" cy="47164"/>
          </a:xfrm>
          <a:custGeom>
            <a:avLst/>
            <a:gdLst>
              <a:gd name="connsiteX0" fmla="*/ 0 w 349275"/>
              <a:gd name="connsiteY0" fmla="*/ 0 h 47163"/>
              <a:gd name="connsiteX1" fmla="*/ 349275 w 349275"/>
              <a:gd name="connsiteY1" fmla="*/ 0 h 47163"/>
              <a:gd name="connsiteX2" fmla="*/ 349275 w 349275"/>
              <a:gd name="connsiteY2" fmla="*/ 47163 h 47163"/>
              <a:gd name="connsiteX3" fmla="*/ 0 w 349275"/>
              <a:gd name="connsiteY3" fmla="*/ 47163 h 47163"/>
            </a:gdLst>
            <a:ahLst/>
            <a:cxnLst>
              <a:cxn ang="0">
                <a:pos x="connsiteX0" y="connsiteY0"/>
              </a:cxn>
              <a:cxn ang="0">
                <a:pos x="connsiteX1" y="connsiteY1"/>
              </a:cxn>
              <a:cxn ang="0">
                <a:pos x="connsiteX2" y="connsiteY2"/>
              </a:cxn>
              <a:cxn ang="0">
                <a:pos x="connsiteX3" y="connsiteY3"/>
              </a:cxn>
            </a:cxnLst>
            <a:rect l="l" t="t" r="r" b="b"/>
            <a:pathLst>
              <a:path w="349275" h="47163">
                <a:moveTo>
                  <a:pt x="0" y="0"/>
                </a:moveTo>
                <a:lnTo>
                  <a:pt x="349275" y="0"/>
                </a:lnTo>
                <a:lnTo>
                  <a:pt x="349275" y="47163"/>
                </a:lnTo>
                <a:lnTo>
                  <a:pt x="0" y="47163"/>
                </a:lnTo>
                <a:close/>
              </a:path>
            </a:pathLst>
          </a:custGeom>
          <a:solidFill>
            <a:schemeClr val="accent1"/>
          </a:solidFill>
          <a:ln w="3175" cap="flat">
            <a:solidFill>
              <a:schemeClr val="accent1"/>
            </a:solid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11">
            <a:extLst>
              <a:ext uri="{FF2B5EF4-FFF2-40B4-BE49-F238E27FC236}">
                <a16:creationId xmlns:a16="http://schemas.microsoft.com/office/drawing/2014/main" id="{2EF96864-E63A-4C48-9019-4D045DDD12A5}"/>
              </a:ext>
            </a:extLst>
          </xdr:cNvPr>
          <xdr:cNvSpPr/>
        </xdr:nvSpPr>
        <xdr:spPr>
          <a:xfrm>
            <a:off x="2819828" y="3371910"/>
            <a:ext cx="232850" cy="47164"/>
          </a:xfrm>
          <a:custGeom>
            <a:avLst/>
            <a:gdLst>
              <a:gd name="connsiteX0" fmla="*/ 0 w 232850"/>
              <a:gd name="connsiteY0" fmla="*/ 0 h 47163"/>
              <a:gd name="connsiteX1" fmla="*/ 232850 w 232850"/>
              <a:gd name="connsiteY1" fmla="*/ 0 h 47163"/>
              <a:gd name="connsiteX2" fmla="*/ 232850 w 232850"/>
              <a:gd name="connsiteY2" fmla="*/ 47163 h 47163"/>
              <a:gd name="connsiteX3" fmla="*/ 0 w 232850"/>
              <a:gd name="connsiteY3" fmla="*/ 47163 h 47163"/>
            </a:gdLst>
            <a:ahLst/>
            <a:cxnLst>
              <a:cxn ang="0">
                <a:pos x="connsiteX0" y="connsiteY0"/>
              </a:cxn>
              <a:cxn ang="0">
                <a:pos x="connsiteX1" y="connsiteY1"/>
              </a:cxn>
              <a:cxn ang="0">
                <a:pos x="connsiteX2" y="connsiteY2"/>
              </a:cxn>
              <a:cxn ang="0">
                <a:pos x="connsiteX3" y="connsiteY3"/>
              </a:cxn>
            </a:cxnLst>
            <a:rect l="l" t="t" r="r" b="b"/>
            <a:pathLst>
              <a:path w="232850" h="47163">
                <a:moveTo>
                  <a:pt x="0" y="0"/>
                </a:moveTo>
                <a:lnTo>
                  <a:pt x="232850" y="0"/>
                </a:lnTo>
                <a:lnTo>
                  <a:pt x="232850" y="47163"/>
                </a:lnTo>
                <a:lnTo>
                  <a:pt x="0" y="47163"/>
                </a:lnTo>
                <a:close/>
              </a:path>
            </a:pathLst>
          </a:custGeom>
          <a:solidFill>
            <a:schemeClr val="accent1"/>
          </a:solidFill>
          <a:ln w="3175" cap="flat">
            <a:solidFill>
              <a:schemeClr val="accent1"/>
            </a:solid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ED920696-5AA1-4C69-A271-1A34D157D89E}"/>
              </a:ext>
            </a:extLst>
          </xdr:cNvPr>
          <xdr:cNvSpPr/>
        </xdr:nvSpPr>
        <xdr:spPr>
          <a:xfrm>
            <a:off x="1657289" y="2711625"/>
            <a:ext cx="1862802" cy="1438479"/>
          </a:xfrm>
          <a:custGeom>
            <a:avLst/>
            <a:gdLst>
              <a:gd name="connsiteX0" fmla="*/ 1839518 w 1862802"/>
              <a:gd name="connsiteY0" fmla="*/ 188653 h 1438479"/>
              <a:gd name="connsiteX1" fmla="*/ 1699807 w 1862802"/>
              <a:gd name="connsiteY1" fmla="*/ 188653 h 1438479"/>
              <a:gd name="connsiteX2" fmla="*/ 1699807 w 1862802"/>
              <a:gd name="connsiteY2" fmla="*/ 84894 h 1438479"/>
              <a:gd name="connsiteX3" fmla="*/ 1684090 w 1862802"/>
              <a:gd name="connsiteY3" fmla="*/ 62586 h 1438479"/>
              <a:gd name="connsiteX4" fmla="*/ 931401 w 1862802"/>
              <a:gd name="connsiteY4" fmla="*/ 59992 h 1438479"/>
              <a:gd name="connsiteX5" fmla="*/ 178713 w 1862802"/>
              <a:gd name="connsiteY5" fmla="*/ 62562 h 1438479"/>
              <a:gd name="connsiteX6" fmla="*/ 162995 w 1862802"/>
              <a:gd name="connsiteY6" fmla="*/ 84894 h 1438479"/>
              <a:gd name="connsiteX7" fmla="*/ 162995 w 1862802"/>
              <a:gd name="connsiteY7" fmla="*/ 188653 h 1438479"/>
              <a:gd name="connsiteX8" fmla="*/ 23285 w 1862802"/>
              <a:gd name="connsiteY8" fmla="*/ 188653 h 1438479"/>
              <a:gd name="connsiteX9" fmla="*/ 0 w 1862802"/>
              <a:gd name="connsiteY9" fmla="*/ 212235 h 1438479"/>
              <a:gd name="connsiteX10" fmla="*/ 0 w 1862802"/>
              <a:gd name="connsiteY10" fmla="*/ 1344153 h 1438479"/>
              <a:gd name="connsiteX11" fmla="*/ 23285 w 1862802"/>
              <a:gd name="connsiteY11" fmla="*/ 1367735 h 1438479"/>
              <a:gd name="connsiteX12" fmla="*/ 770735 w 1862802"/>
              <a:gd name="connsiteY12" fmla="*/ 1367735 h 1438479"/>
              <a:gd name="connsiteX13" fmla="*/ 859218 w 1862802"/>
              <a:gd name="connsiteY13" fmla="*/ 1438480 h 1438479"/>
              <a:gd name="connsiteX14" fmla="*/ 1003585 w 1862802"/>
              <a:gd name="connsiteY14" fmla="*/ 1438480 h 1438479"/>
              <a:gd name="connsiteX15" fmla="*/ 1092068 w 1862802"/>
              <a:gd name="connsiteY15" fmla="*/ 1367735 h 1438479"/>
              <a:gd name="connsiteX16" fmla="*/ 1839518 w 1862802"/>
              <a:gd name="connsiteY16" fmla="*/ 1367735 h 1438479"/>
              <a:gd name="connsiteX17" fmla="*/ 1862803 w 1862802"/>
              <a:gd name="connsiteY17" fmla="*/ 1344153 h 1438479"/>
              <a:gd name="connsiteX18" fmla="*/ 1862803 w 1862802"/>
              <a:gd name="connsiteY18" fmla="*/ 212235 h 1438479"/>
              <a:gd name="connsiteX19" fmla="*/ 1839518 w 1862802"/>
              <a:gd name="connsiteY19" fmla="*/ 188653 h 1438479"/>
              <a:gd name="connsiteX20" fmla="*/ 1653237 w 1862802"/>
              <a:gd name="connsiteY20" fmla="*/ 101873 h 1438479"/>
              <a:gd name="connsiteX21" fmla="*/ 1653237 w 1862802"/>
              <a:gd name="connsiteY21" fmla="*/ 1184270 h 1438479"/>
              <a:gd name="connsiteX22" fmla="*/ 954686 w 1862802"/>
              <a:gd name="connsiteY22" fmla="*/ 1184270 h 1438479"/>
              <a:gd name="connsiteX23" fmla="*/ 954686 w 1862802"/>
              <a:gd name="connsiteY23" fmla="*/ 101873 h 1438479"/>
              <a:gd name="connsiteX24" fmla="*/ 1653237 w 1862802"/>
              <a:gd name="connsiteY24" fmla="*/ 101873 h 1438479"/>
              <a:gd name="connsiteX25" fmla="*/ 209565 w 1862802"/>
              <a:gd name="connsiteY25" fmla="*/ 101873 h 1438479"/>
              <a:gd name="connsiteX26" fmla="*/ 908116 w 1862802"/>
              <a:gd name="connsiteY26" fmla="*/ 101873 h 1438479"/>
              <a:gd name="connsiteX27" fmla="*/ 908116 w 1862802"/>
              <a:gd name="connsiteY27" fmla="*/ 1184270 h 1438479"/>
              <a:gd name="connsiteX28" fmla="*/ 209565 w 1862802"/>
              <a:gd name="connsiteY28" fmla="*/ 1184270 h 1438479"/>
              <a:gd name="connsiteX29" fmla="*/ 1816233 w 1862802"/>
              <a:gd name="connsiteY29" fmla="*/ 1320571 h 1438479"/>
              <a:gd name="connsiteX30" fmla="*/ 1071112 w 1862802"/>
              <a:gd name="connsiteY30" fmla="*/ 1320571 h 1438479"/>
              <a:gd name="connsiteX31" fmla="*/ 1047826 w 1862802"/>
              <a:gd name="connsiteY31" fmla="*/ 1344153 h 1438479"/>
              <a:gd name="connsiteX32" fmla="*/ 1047826 w 1862802"/>
              <a:gd name="connsiteY32" fmla="*/ 1346511 h 1438479"/>
              <a:gd name="connsiteX33" fmla="*/ 1003585 w 1862802"/>
              <a:gd name="connsiteY33" fmla="*/ 1391316 h 1438479"/>
              <a:gd name="connsiteX34" fmla="*/ 859218 w 1862802"/>
              <a:gd name="connsiteY34" fmla="*/ 1391316 h 1438479"/>
              <a:gd name="connsiteX35" fmla="*/ 814976 w 1862802"/>
              <a:gd name="connsiteY35" fmla="*/ 1346511 h 1438479"/>
              <a:gd name="connsiteX36" fmla="*/ 814976 w 1862802"/>
              <a:gd name="connsiteY36" fmla="*/ 1344153 h 1438479"/>
              <a:gd name="connsiteX37" fmla="*/ 791691 w 1862802"/>
              <a:gd name="connsiteY37" fmla="*/ 1320571 h 1438479"/>
              <a:gd name="connsiteX38" fmla="*/ 46570 w 1862802"/>
              <a:gd name="connsiteY38" fmla="*/ 1320571 h 1438479"/>
              <a:gd name="connsiteX39" fmla="*/ 46570 w 1862802"/>
              <a:gd name="connsiteY39" fmla="*/ 235817 h 1438479"/>
              <a:gd name="connsiteX40" fmla="*/ 162995 w 1862802"/>
              <a:gd name="connsiteY40" fmla="*/ 235817 h 1438479"/>
              <a:gd name="connsiteX41" fmla="*/ 162995 w 1862802"/>
              <a:gd name="connsiteY41" fmla="*/ 1216812 h 1438479"/>
              <a:gd name="connsiteX42" fmla="*/ 186273 w 1862802"/>
              <a:gd name="connsiteY42" fmla="*/ 1240401 h 1438479"/>
              <a:gd name="connsiteX43" fmla="*/ 193848 w 1862802"/>
              <a:gd name="connsiteY43" fmla="*/ 1239120 h 1438479"/>
              <a:gd name="connsiteX44" fmla="*/ 923834 w 1862802"/>
              <a:gd name="connsiteY44" fmla="*/ 1239120 h 1438479"/>
              <a:gd name="connsiteX45" fmla="*/ 924998 w 1862802"/>
              <a:gd name="connsiteY45" fmla="*/ 1239309 h 1438479"/>
              <a:gd name="connsiteX46" fmla="*/ 930284 w 1862802"/>
              <a:gd name="connsiteY46" fmla="*/ 1240205 h 1438479"/>
              <a:gd name="connsiteX47" fmla="*/ 931401 w 1862802"/>
              <a:gd name="connsiteY47" fmla="*/ 1240394 h 1438479"/>
              <a:gd name="connsiteX48" fmla="*/ 932263 w 1862802"/>
              <a:gd name="connsiteY48" fmla="*/ 1240253 h 1438479"/>
              <a:gd name="connsiteX49" fmla="*/ 937502 w 1862802"/>
              <a:gd name="connsiteY49" fmla="*/ 1239451 h 1438479"/>
              <a:gd name="connsiteX50" fmla="*/ 938666 w 1862802"/>
              <a:gd name="connsiteY50" fmla="*/ 1239191 h 1438479"/>
              <a:gd name="connsiteX51" fmla="*/ 938969 w 1862802"/>
              <a:gd name="connsiteY51" fmla="*/ 1239191 h 1438479"/>
              <a:gd name="connsiteX52" fmla="*/ 1668955 w 1862802"/>
              <a:gd name="connsiteY52" fmla="*/ 1239191 h 1438479"/>
              <a:gd name="connsiteX53" fmla="*/ 1676522 w 1862802"/>
              <a:gd name="connsiteY53" fmla="*/ 1240394 h 1438479"/>
              <a:gd name="connsiteX54" fmla="*/ 1699807 w 1862802"/>
              <a:gd name="connsiteY54" fmla="*/ 1216812 h 1438479"/>
              <a:gd name="connsiteX55" fmla="*/ 1699807 w 1862802"/>
              <a:gd name="connsiteY55" fmla="*/ 235817 h 1438479"/>
              <a:gd name="connsiteX56" fmla="*/ 1816233 w 1862802"/>
              <a:gd name="connsiteY56" fmla="*/ 235817 h 14384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Lst>
            <a:rect l="l" t="t" r="r" b="b"/>
            <a:pathLst>
              <a:path w="1862802" h="1438479">
                <a:moveTo>
                  <a:pt x="1839518" y="188653"/>
                </a:moveTo>
                <a:lnTo>
                  <a:pt x="1699807" y="188653"/>
                </a:lnTo>
                <a:lnTo>
                  <a:pt x="1699807" y="84894"/>
                </a:lnTo>
                <a:cubicBezTo>
                  <a:pt x="1699810" y="74823"/>
                  <a:pt x="1693495" y="65859"/>
                  <a:pt x="1684090" y="62586"/>
                </a:cubicBezTo>
                <a:cubicBezTo>
                  <a:pt x="1439951" y="-19950"/>
                  <a:pt x="1176087" y="-20860"/>
                  <a:pt x="931401" y="59992"/>
                </a:cubicBezTo>
                <a:cubicBezTo>
                  <a:pt x="686717" y="-20867"/>
                  <a:pt x="422854" y="-19966"/>
                  <a:pt x="178713" y="62562"/>
                </a:cubicBezTo>
                <a:cubicBezTo>
                  <a:pt x="169298" y="65838"/>
                  <a:pt x="162981" y="74813"/>
                  <a:pt x="162995" y="84894"/>
                </a:cubicBezTo>
                <a:lnTo>
                  <a:pt x="162995" y="188653"/>
                </a:lnTo>
                <a:lnTo>
                  <a:pt x="23285" y="188653"/>
                </a:lnTo>
                <a:cubicBezTo>
                  <a:pt x="10425" y="188653"/>
                  <a:pt x="0" y="199211"/>
                  <a:pt x="0" y="212235"/>
                </a:cubicBezTo>
                <a:lnTo>
                  <a:pt x="0" y="1344153"/>
                </a:lnTo>
                <a:cubicBezTo>
                  <a:pt x="0" y="1357177"/>
                  <a:pt x="10425" y="1367735"/>
                  <a:pt x="23285" y="1367735"/>
                </a:cubicBezTo>
                <a:lnTo>
                  <a:pt x="770735" y="1367735"/>
                </a:lnTo>
                <a:cubicBezTo>
                  <a:pt x="780503" y="1409217"/>
                  <a:pt x="817109" y="1438484"/>
                  <a:pt x="859218" y="1438480"/>
                </a:cubicBezTo>
                <a:lnTo>
                  <a:pt x="1003585" y="1438480"/>
                </a:lnTo>
                <a:cubicBezTo>
                  <a:pt x="1045694" y="1438484"/>
                  <a:pt x="1082300" y="1409217"/>
                  <a:pt x="1092068" y="1367735"/>
                </a:cubicBezTo>
                <a:lnTo>
                  <a:pt x="1839518" y="1367735"/>
                </a:lnTo>
                <a:cubicBezTo>
                  <a:pt x="1852378" y="1367735"/>
                  <a:pt x="1862803" y="1357177"/>
                  <a:pt x="1862803" y="1344153"/>
                </a:cubicBezTo>
                <a:lnTo>
                  <a:pt x="1862803" y="212235"/>
                </a:lnTo>
                <a:cubicBezTo>
                  <a:pt x="1862803" y="199211"/>
                  <a:pt x="1852378" y="188653"/>
                  <a:pt x="1839518" y="188653"/>
                </a:cubicBezTo>
                <a:close/>
                <a:moveTo>
                  <a:pt x="1653237" y="101873"/>
                </a:moveTo>
                <a:lnTo>
                  <a:pt x="1653237" y="1184270"/>
                </a:lnTo>
                <a:cubicBezTo>
                  <a:pt x="1425500" y="1114374"/>
                  <a:pt x="1182423" y="1114374"/>
                  <a:pt x="954686" y="1184270"/>
                </a:cubicBezTo>
                <a:lnTo>
                  <a:pt x="954686" y="101873"/>
                </a:lnTo>
                <a:cubicBezTo>
                  <a:pt x="1181967" y="28926"/>
                  <a:pt x="1425957" y="28926"/>
                  <a:pt x="1653237" y="101873"/>
                </a:cubicBezTo>
                <a:close/>
                <a:moveTo>
                  <a:pt x="209565" y="101873"/>
                </a:moveTo>
                <a:cubicBezTo>
                  <a:pt x="436846" y="28926"/>
                  <a:pt x="680836" y="28926"/>
                  <a:pt x="908116" y="101873"/>
                </a:cubicBezTo>
                <a:lnTo>
                  <a:pt x="908116" y="1184270"/>
                </a:lnTo>
                <a:cubicBezTo>
                  <a:pt x="680379" y="1114374"/>
                  <a:pt x="437302" y="1114374"/>
                  <a:pt x="209565" y="1184270"/>
                </a:cubicBezTo>
                <a:close/>
                <a:moveTo>
                  <a:pt x="1816233" y="1320571"/>
                </a:moveTo>
                <a:lnTo>
                  <a:pt x="1071112" y="1320571"/>
                </a:lnTo>
                <a:cubicBezTo>
                  <a:pt x="1058251" y="1320571"/>
                  <a:pt x="1047826" y="1331129"/>
                  <a:pt x="1047826" y="1344153"/>
                </a:cubicBezTo>
                <a:lnTo>
                  <a:pt x="1047826" y="1346511"/>
                </a:lnTo>
                <a:cubicBezTo>
                  <a:pt x="1047826" y="1371255"/>
                  <a:pt x="1028018" y="1391316"/>
                  <a:pt x="1003585" y="1391316"/>
                </a:cubicBezTo>
                <a:lnTo>
                  <a:pt x="859218" y="1391316"/>
                </a:lnTo>
                <a:cubicBezTo>
                  <a:pt x="834785" y="1391316"/>
                  <a:pt x="814976" y="1371255"/>
                  <a:pt x="814976" y="1346511"/>
                </a:cubicBezTo>
                <a:lnTo>
                  <a:pt x="814976" y="1344153"/>
                </a:lnTo>
                <a:cubicBezTo>
                  <a:pt x="814976" y="1331129"/>
                  <a:pt x="804551" y="1320571"/>
                  <a:pt x="791691" y="1320571"/>
                </a:cubicBezTo>
                <a:lnTo>
                  <a:pt x="46570" y="1320571"/>
                </a:lnTo>
                <a:lnTo>
                  <a:pt x="46570" y="235817"/>
                </a:lnTo>
                <a:lnTo>
                  <a:pt x="162995" y="235817"/>
                </a:lnTo>
                <a:lnTo>
                  <a:pt x="162995" y="1216812"/>
                </a:lnTo>
                <a:cubicBezTo>
                  <a:pt x="162991" y="1229836"/>
                  <a:pt x="173413" y="1240396"/>
                  <a:pt x="186273" y="1240401"/>
                </a:cubicBezTo>
                <a:cubicBezTo>
                  <a:pt x="188851" y="1240401"/>
                  <a:pt x="191410" y="1239970"/>
                  <a:pt x="193848" y="1239120"/>
                </a:cubicBezTo>
                <a:cubicBezTo>
                  <a:pt x="430761" y="1159101"/>
                  <a:pt x="686920" y="1159101"/>
                  <a:pt x="923834" y="1239120"/>
                </a:cubicBezTo>
                <a:cubicBezTo>
                  <a:pt x="924218" y="1239208"/>
                  <a:pt x="924607" y="1239271"/>
                  <a:pt x="924998" y="1239309"/>
                </a:cubicBezTo>
                <a:cubicBezTo>
                  <a:pt x="926719" y="1239821"/>
                  <a:pt x="928493" y="1240123"/>
                  <a:pt x="930284" y="1240205"/>
                </a:cubicBezTo>
                <a:cubicBezTo>
                  <a:pt x="930656" y="1240205"/>
                  <a:pt x="931029" y="1240394"/>
                  <a:pt x="931401" y="1240394"/>
                </a:cubicBezTo>
                <a:cubicBezTo>
                  <a:pt x="931774" y="1240394"/>
                  <a:pt x="931983" y="1240276"/>
                  <a:pt x="932263" y="1240253"/>
                </a:cubicBezTo>
                <a:cubicBezTo>
                  <a:pt x="934035" y="1240196"/>
                  <a:pt x="935793" y="1239927"/>
                  <a:pt x="937502" y="1239451"/>
                </a:cubicBezTo>
                <a:cubicBezTo>
                  <a:pt x="937875" y="1239451"/>
                  <a:pt x="938270" y="1239309"/>
                  <a:pt x="938666" y="1239191"/>
                </a:cubicBezTo>
                <a:lnTo>
                  <a:pt x="938969" y="1239191"/>
                </a:lnTo>
                <a:cubicBezTo>
                  <a:pt x="1175883" y="1159172"/>
                  <a:pt x="1432041" y="1159172"/>
                  <a:pt x="1668955" y="1239191"/>
                </a:cubicBezTo>
                <a:cubicBezTo>
                  <a:pt x="1671395" y="1240007"/>
                  <a:pt x="1673952" y="1240413"/>
                  <a:pt x="1676522" y="1240394"/>
                </a:cubicBezTo>
                <a:cubicBezTo>
                  <a:pt x="1689383" y="1240394"/>
                  <a:pt x="1699807" y="1229836"/>
                  <a:pt x="1699807" y="1216812"/>
                </a:cubicBezTo>
                <a:lnTo>
                  <a:pt x="1699807" y="235817"/>
                </a:lnTo>
                <a:lnTo>
                  <a:pt x="1816233" y="235817"/>
                </a:lnTo>
                <a:close/>
              </a:path>
            </a:pathLst>
          </a:custGeom>
          <a:solidFill>
            <a:schemeClr val="accent1"/>
          </a:solidFill>
          <a:ln w="3175" cap="flat">
            <a:solidFill>
              <a:schemeClr val="accent1"/>
            </a:solid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321945</xdr:colOff>
      <xdr:row>2</xdr:row>
      <xdr:rowOff>83081</xdr:rowOff>
    </xdr:from>
    <xdr:to>
      <xdr:col>1</xdr:col>
      <xdr:colOff>893446</xdr:colOff>
      <xdr:row>4</xdr:row>
      <xdr:rowOff>192405</xdr:rowOff>
    </xdr:to>
    <xdr:grpSp>
      <xdr:nvGrpSpPr>
        <xdr:cNvPr id="8" name="Group 7" descr="hands with flower with dollar sign">
          <a:extLst>
            <a:ext uri="{FF2B5EF4-FFF2-40B4-BE49-F238E27FC236}">
              <a16:creationId xmlns:a16="http://schemas.microsoft.com/office/drawing/2014/main" id="{2112D29B-3939-4C93-9012-E281191D57D7}"/>
            </a:ext>
          </a:extLst>
        </xdr:cNvPr>
        <xdr:cNvGrpSpPr>
          <a:grpSpLocks noChangeAspect="1"/>
        </xdr:cNvGrpSpPr>
      </xdr:nvGrpSpPr>
      <xdr:grpSpPr>
        <a:xfrm>
          <a:off x="588645" y="565681"/>
          <a:ext cx="571501" cy="617324"/>
          <a:chOff x="5820686" y="1774007"/>
          <a:chExt cx="1902017" cy="1935095"/>
        </a:xfrm>
      </xdr:grpSpPr>
      <xdr:sp macro="" textlink="">
        <xdr:nvSpPr>
          <xdr:cNvPr id="9" name="Freeform 7">
            <a:extLst>
              <a:ext uri="{FF2B5EF4-FFF2-40B4-BE49-F238E27FC236}">
                <a16:creationId xmlns:a16="http://schemas.microsoft.com/office/drawing/2014/main" id="{69CA688F-C8CC-4064-B806-A18CEF7CE5FD}"/>
              </a:ext>
            </a:extLst>
          </xdr:cNvPr>
          <xdr:cNvSpPr>
            <a:spLocks noEditPoints="1"/>
          </xdr:cNvSpPr>
        </xdr:nvSpPr>
        <xdr:spPr bwMode="auto">
          <a:xfrm>
            <a:off x="6598884" y="1925119"/>
            <a:ext cx="348922" cy="527259"/>
          </a:xfrm>
          <a:custGeom>
            <a:avLst/>
            <a:gdLst>
              <a:gd name="T0" fmla="*/ 112 w 365"/>
              <a:gd name="T1" fmla="*/ 198 h 560"/>
              <a:gd name="T2" fmla="*/ 99 w 365"/>
              <a:gd name="T3" fmla="*/ 163 h 560"/>
              <a:gd name="T4" fmla="*/ 115 w 365"/>
              <a:gd name="T5" fmla="*/ 125 h 560"/>
              <a:gd name="T6" fmla="*/ 163 w 365"/>
              <a:gd name="T7" fmla="*/ 106 h 560"/>
              <a:gd name="T8" fmla="*/ 163 w 365"/>
              <a:gd name="T9" fmla="*/ 224 h 560"/>
              <a:gd name="T10" fmla="*/ 112 w 365"/>
              <a:gd name="T11" fmla="*/ 198 h 560"/>
              <a:gd name="T12" fmla="*/ 208 w 365"/>
              <a:gd name="T13" fmla="*/ 317 h 560"/>
              <a:gd name="T14" fmla="*/ 262 w 365"/>
              <a:gd name="T15" fmla="*/ 342 h 560"/>
              <a:gd name="T16" fmla="*/ 278 w 365"/>
              <a:gd name="T17" fmla="*/ 381 h 560"/>
              <a:gd name="T18" fmla="*/ 259 w 365"/>
              <a:gd name="T19" fmla="*/ 419 h 560"/>
              <a:gd name="T20" fmla="*/ 208 w 365"/>
              <a:gd name="T21" fmla="*/ 438 h 560"/>
              <a:gd name="T22" fmla="*/ 208 w 365"/>
              <a:gd name="T23" fmla="*/ 317 h 560"/>
              <a:gd name="T24" fmla="*/ 48 w 365"/>
              <a:gd name="T25" fmla="*/ 381 h 560"/>
              <a:gd name="T26" fmla="*/ 0 w 365"/>
              <a:gd name="T27" fmla="*/ 438 h 560"/>
              <a:gd name="T28" fmla="*/ 166 w 365"/>
              <a:gd name="T29" fmla="*/ 512 h 560"/>
              <a:gd name="T30" fmla="*/ 166 w 365"/>
              <a:gd name="T31" fmla="*/ 560 h 560"/>
              <a:gd name="T32" fmla="*/ 211 w 365"/>
              <a:gd name="T33" fmla="*/ 560 h 560"/>
              <a:gd name="T34" fmla="*/ 211 w 365"/>
              <a:gd name="T35" fmla="*/ 512 h 560"/>
              <a:gd name="T36" fmla="*/ 323 w 365"/>
              <a:gd name="T37" fmla="*/ 470 h 560"/>
              <a:gd name="T38" fmla="*/ 365 w 365"/>
              <a:gd name="T39" fmla="*/ 374 h 560"/>
              <a:gd name="T40" fmla="*/ 329 w 365"/>
              <a:gd name="T41" fmla="*/ 285 h 560"/>
              <a:gd name="T42" fmla="*/ 214 w 365"/>
              <a:gd name="T43" fmla="*/ 237 h 560"/>
              <a:gd name="T44" fmla="*/ 211 w 365"/>
              <a:gd name="T45" fmla="*/ 237 h 560"/>
              <a:gd name="T46" fmla="*/ 211 w 365"/>
              <a:gd name="T47" fmla="*/ 109 h 560"/>
              <a:gd name="T48" fmla="*/ 304 w 365"/>
              <a:gd name="T49" fmla="*/ 147 h 560"/>
              <a:gd name="T50" fmla="*/ 349 w 365"/>
              <a:gd name="T51" fmla="*/ 86 h 560"/>
              <a:gd name="T52" fmla="*/ 208 w 365"/>
              <a:gd name="T53" fmla="*/ 35 h 560"/>
              <a:gd name="T54" fmla="*/ 208 w 365"/>
              <a:gd name="T55" fmla="*/ 0 h 560"/>
              <a:gd name="T56" fmla="*/ 163 w 365"/>
              <a:gd name="T57" fmla="*/ 0 h 560"/>
              <a:gd name="T58" fmla="*/ 163 w 365"/>
              <a:gd name="T59" fmla="*/ 35 h 560"/>
              <a:gd name="T60" fmla="*/ 57 w 365"/>
              <a:gd name="T61" fmla="*/ 77 h 560"/>
              <a:gd name="T62" fmla="*/ 16 w 365"/>
              <a:gd name="T63" fmla="*/ 173 h 560"/>
              <a:gd name="T64" fmla="*/ 51 w 365"/>
              <a:gd name="T65" fmla="*/ 262 h 560"/>
              <a:gd name="T66" fmla="*/ 163 w 365"/>
              <a:gd name="T67" fmla="*/ 310 h 560"/>
              <a:gd name="T68" fmla="*/ 163 w 365"/>
              <a:gd name="T69" fmla="*/ 442 h 560"/>
              <a:gd name="T70" fmla="*/ 48 w 365"/>
              <a:gd name="T71" fmla="*/ 381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65" h="560">
                <a:moveTo>
                  <a:pt x="112" y="198"/>
                </a:moveTo>
                <a:cubicBezTo>
                  <a:pt x="102" y="189"/>
                  <a:pt x="99" y="179"/>
                  <a:pt x="99" y="163"/>
                </a:cubicBezTo>
                <a:cubicBezTo>
                  <a:pt x="99" y="147"/>
                  <a:pt x="105" y="134"/>
                  <a:pt x="115" y="125"/>
                </a:cubicBezTo>
                <a:cubicBezTo>
                  <a:pt x="128" y="115"/>
                  <a:pt x="144" y="109"/>
                  <a:pt x="163" y="106"/>
                </a:cubicBezTo>
                <a:cubicBezTo>
                  <a:pt x="163" y="224"/>
                  <a:pt x="163" y="224"/>
                  <a:pt x="163" y="224"/>
                </a:cubicBezTo>
                <a:cubicBezTo>
                  <a:pt x="137" y="214"/>
                  <a:pt x="121" y="208"/>
                  <a:pt x="112" y="198"/>
                </a:cubicBezTo>
                <a:close/>
                <a:moveTo>
                  <a:pt x="208" y="317"/>
                </a:moveTo>
                <a:cubicBezTo>
                  <a:pt x="233" y="326"/>
                  <a:pt x="253" y="333"/>
                  <a:pt x="262" y="342"/>
                </a:cubicBezTo>
                <a:cubicBezTo>
                  <a:pt x="272" y="352"/>
                  <a:pt x="278" y="365"/>
                  <a:pt x="278" y="381"/>
                </a:cubicBezTo>
                <a:cubicBezTo>
                  <a:pt x="278" y="397"/>
                  <a:pt x="272" y="410"/>
                  <a:pt x="259" y="419"/>
                </a:cubicBezTo>
                <a:cubicBezTo>
                  <a:pt x="246" y="429"/>
                  <a:pt x="230" y="435"/>
                  <a:pt x="208" y="438"/>
                </a:cubicBezTo>
                <a:cubicBezTo>
                  <a:pt x="208" y="317"/>
                  <a:pt x="208" y="317"/>
                  <a:pt x="208" y="317"/>
                </a:cubicBezTo>
                <a:close/>
                <a:moveTo>
                  <a:pt x="48" y="381"/>
                </a:moveTo>
                <a:cubicBezTo>
                  <a:pt x="0" y="438"/>
                  <a:pt x="0" y="438"/>
                  <a:pt x="0" y="438"/>
                </a:cubicBezTo>
                <a:cubicBezTo>
                  <a:pt x="48" y="480"/>
                  <a:pt x="105" y="506"/>
                  <a:pt x="166" y="512"/>
                </a:cubicBezTo>
                <a:cubicBezTo>
                  <a:pt x="166" y="560"/>
                  <a:pt x="166" y="560"/>
                  <a:pt x="166" y="560"/>
                </a:cubicBezTo>
                <a:cubicBezTo>
                  <a:pt x="211" y="560"/>
                  <a:pt x="211" y="560"/>
                  <a:pt x="211" y="560"/>
                </a:cubicBezTo>
                <a:cubicBezTo>
                  <a:pt x="211" y="512"/>
                  <a:pt x="211" y="512"/>
                  <a:pt x="211" y="512"/>
                </a:cubicBezTo>
                <a:cubicBezTo>
                  <a:pt x="256" y="509"/>
                  <a:pt x="294" y="496"/>
                  <a:pt x="323" y="470"/>
                </a:cubicBezTo>
                <a:cubicBezTo>
                  <a:pt x="352" y="445"/>
                  <a:pt x="365" y="413"/>
                  <a:pt x="365" y="374"/>
                </a:cubicBezTo>
                <a:cubicBezTo>
                  <a:pt x="365" y="336"/>
                  <a:pt x="352" y="304"/>
                  <a:pt x="329" y="285"/>
                </a:cubicBezTo>
                <a:cubicBezTo>
                  <a:pt x="304" y="266"/>
                  <a:pt x="265" y="246"/>
                  <a:pt x="214" y="237"/>
                </a:cubicBezTo>
                <a:cubicBezTo>
                  <a:pt x="211" y="237"/>
                  <a:pt x="211" y="237"/>
                  <a:pt x="211" y="237"/>
                </a:cubicBezTo>
                <a:cubicBezTo>
                  <a:pt x="211" y="109"/>
                  <a:pt x="211" y="109"/>
                  <a:pt x="211" y="109"/>
                </a:cubicBezTo>
                <a:cubicBezTo>
                  <a:pt x="243" y="112"/>
                  <a:pt x="275" y="128"/>
                  <a:pt x="304" y="147"/>
                </a:cubicBezTo>
                <a:cubicBezTo>
                  <a:pt x="349" y="86"/>
                  <a:pt x="349" y="86"/>
                  <a:pt x="349" y="86"/>
                </a:cubicBezTo>
                <a:cubicBezTo>
                  <a:pt x="304" y="58"/>
                  <a:pt x="259" y="38"/>
                  <a:pt x="208" y="35"/>
                </a:cubicBezTo>
                <a:cubicBezTo>
                  <a:pt x="208" y="0"/>
                  <a:pt x="208" y="0"/>
                  <a:pt x="208" y="0"/>
                </a:cubicBezTo>
                <a:cubicBezTo>
                  <a:pt x="163" y="0"/>
                  <a:pt x="163" y="0"/>
                  <a:pt x="163" y="0"/>
                </a:cubicBezTo>
                <a:cubicBezTo>
                  <a:pt x="163" y="35"/>
                  <a:pt x="163" y="35"/>
                  <a:pt x="163" y="35"/>
                </a:cubicBezTo>
                <a:cubicBezTo>
                  <a:pt x="118" y="38"/>
                  <a:pt x="83" y="51"/>
                  <a:pt x="57" y="77"/>
                </a:cubicBezTo>
                <a:cubicBezTo>
                  <a:pt x="29" y="102"/>
                  <a:pt x="16" y="134"/>
                  <a:pt x="16" y="173"/>
                </a:cubicBezTo>
                <a:cubicBezTo>
                  <a:pt x="16" y="211"/>
                  <a:pt x="29" y="240"/>
                  <a:pt x="51" y="262"/>
                </a:cubicBezTo>
                <a:cubicBezTo>
                  <a:pt x="73" y="285"/>
                  <a:pt x="112" y="298"/>
                  <a:pt x="163" y="310"/>
                </a:cubicBezTo>
                <a:cubicBezTo>
                  <a:pt x="163" y="442"/>
                  <a:pt x="163" y="442"/>
                  <a:pt x="163" y="442"/>
                </a:cubicBezTo>
                <a:cubicBezTo>
                  <a:pt x="125" y="432"/>
                  <a:pt x="86" y="413"/>
                  <a:pt x="48" y="381"/>
                </a:cubicBezTo>
                <a:close/>
              </a:path>
            </a:pathLst>
          </a:custGeom>
          <a:solidFill>
            <a:schemeClr val="accent1">
              <a:lumMod val="75000"/>
            </a:schemeClr>
          </a:solidFill>
          <a:ln w="6350">
            <a:solidFill>
              <a:schemeClr val="accent1">
                <a:lumMod val="75000"/>
              </a:schemeClr>
            </a:solid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5">
            <a:extLst>
              <a:ext uri="{FF2B5EF4-FFF2-40B4-BE49-F238E27FC236}">
                <a16:creationId xmlns:a16="http://schemas.microsoft.com/office/drawing/2014/main" id="{9B6942DF-6587-4E5A-BE86-BFEF9E44216C}"/>
              </a:ext>
            </a:extLst>
          </xdr:cNvPr>
          <xdr:cNvSpPr>
            <a:spLocks noEditPoints="1"/>
          </xdr:cNvSpPr>
        </xdr:nvSpPr>
        <xdr:spPr bwMode="auto">
          <a:xfrm>
            <a:off x="7047971" y="2542610"/>
            <a:ext cx="674732" cy="1157795"/>
          </a:xfrm>
          <a:custGeom>
            <a:avLst/>
            <a:gdLst>
              <a:gd name="T0" fmla="*/ 656 w 707"/>
              <a:gd name="T1" fmla="*/ 512 h 1229"/>
              <a:gd name="T2" fmla="*/ 653 w 707"/>
              <a:gd name="T3" fmla="*/ 528 h 1229"/>
              <a:gd name="T4" fmla="*/ 445 w 707"/>
              <a:gd name="T5" fmla="*/ 816 h 1229"/>
              <a:gd name="T6" fmla="*/ 423 w 707"/>
              <a:gd name="T7" fmla="*/ 893 h 1229"/>
              <a:gd name="T8" fmla="*/ 423 w 707"/>
              <a:gd name="T9" fmla="*/ 954 h 1229"/>
              <a:gd name="T10" fmla="*/ 119 w 707"/>
              <a:gd name="T11" fmla="*/ 954 h 1229"/>
              <a:gd name="T12" fmla="*/ 119 w 707"/>
              <a:gd name="T13" fmla="*/ 742 h 1229"/>
              <a:gd name="T14" fmla="*/ 131 w 707"/>
              <a:gd name="T15" fmla="*/ 701 h 1229"/>
              <a:gd name="T16" fmla="*/ 314 w 707"/>
              <a:gd name="T17" fmla="*/ 470 h 1229"/>
              <a:gd name="T18" fmla="*/ 384 w 707"/>
              <a:gd name="T19" fmla="*/ 464 h 1229"/>
              <a:gd name="T20" fmla="*/ 387 w 707"/>
              <a:gd name="T21" fmla="*/ 467 h 1229"/>
              <a:gd name="T22" fmla="*/ 394 w 707"/>
              <a:gd name="T23" fmla="*/ 557 h 1229"/>
              <a:gd name="T24" fmla="*/ 362 w 707"/>
              <a:gd name="T25" fmla="*/ 595 h 1229"/>
              <a:gd name="T26" fmla="*/ 365 w 707"/>
              <a:gd name="T27" fmla="*/ 630 h 1229"/>
              <a:gd name="T28" fmla="*/ 400 w 707"/>
              <a:gd name="T29" fmla="*/ 627 h 1229"/>
              <a:gd name="T30" fmla="*/ 554 w 707"/>
              <a:gd name="T31" fmla="*/ 451 h 1229"/>
              <a:gd name="T32" fmla="*/ 560 w 707"/>
              <a:gd name="T33" fmla="*/ 432 h 1229"/>
              <a:gd name="T34" fmla="*/ 560 w 707"/>
              <a:gd name="T35" fmla="*/ 99 h 1229"/>
              <a:gd name="T36" fmla="*/ 611 w 707"/>
              <a:gd name="T37" fmla="*/ 48 h 1229"/>
              <a:gd name="T38" fmla="*/ 663 w 707"/>
              <a:gd name="T39" fmla="*/ 99 h 1229"/>
              <a:gd name="T40" fmla="*/ 663 w 707"/>
              <a:gd name="T41" fmla="*/ 512 h 1229"/>
              <a:gd name="T42" fmla="*/ 656 w 707"/>
              <a:gd name="T43" fmla="*/ 512 h 1229"/>
              <a:gd name="T44" fmla="*/ 503 w 707"/>
              <a:gd name="T45" fmla="*/ 1184 h 1229"/>
              <a:gd name="T46" fmla="*/ 48 w 707"/>
              <a:gd name="T47" fmla="*/ 1184 h 1229"/>
              <a:gd name="T48" fmla="*/ 48 w 707"/>
              <a:gd name="T49" fmla="*/ 1005 h 1229"/>
              <a:gd name="T50" fmla="*/ 503 w 707"/>
              <a:gd name="T51" fmla="*/ 1005 h 1229"/>
              <a:gd name="T52" fmla="*/ 503 w 707"/>
              <a:gd name="T53" fmla="*/ 1184 h 1229"/>
              <a:gd name="T54" fmla="*/ 608 w 707"/>
              <a:gd name="T55" fmla="*/ 0 h 1229"/>
              <a:gd name="T56" fmla="*/ 509 w 707"/>
              <a:gd name="T57" fmla="*/ 99 h 1229"/>
              <a:gd name="T58" fmla="*/ 509 w 707"/>
              <a:gd name="T59" fmla="*/ 426 h 1229"/>
              <a:gd name="T60" fmla="*/ 455 w 707"/>
              <a:gd name="T61" fmla="*/ 490 h 1229"/>
              <a:gd name="T62" fmla="*/ 423 w 707"/>
              <a:gd name="T63" fmla="*/ 432 h 1229"/>
              <a:gd name="T64" fmla="*/ 416 w 707"/>
              <a:gd name="T65" fmla="*/ 432 h 1229"/>
              <a:gd name="T66" fmla="*/ 275 w 707"/>
              <a:gd name="T67" fmla="*/ 442 h 1229"/>
              <a:gd name="T68" fmla="*/ 93 w 707"/>
              <a:gd name="T69" fmla="*/ 675 h 1229"/>
              <a:gd name="T70" fmla="*/ 71 w 707"/>
              <a:gd name="T71" fmla="*/ 746 h 1229"/>
              <a:gd name="T72" fmla="*/ 71 w 707"/>
              <a:gd name="T73" fmla="*/ 957 h 1229"/>
              <a:gd name="T74" fmla="*/ 29 w 707"/>
              <a:gd name="T75" fmla="*/ 957 h 1229"/>
              <a:gd name="T76" fmla="*/ 0 w 707"/>
              <a:gd name="T77" fmla="*/ 986 h 1229"/>
              <a:gd name="T78" fmla="*/ 0 w 707"/>
              <a:gd name="T79" fmla="*/ 1200 h 1229"/>
              <a:gd name="T80" fmla="*/ 29 w 707"/>
              <a:gd name="T81" fmla="*/ 1229 h 1229"/>
              <a:gd name="T82" fmla="*/ 522 w 707"/>
              <a:gd name="T83" fmla="*/ 1229 h 1229"/>
              <a:gd name="T84" fmla="*/ 551 w 707"/>
              <a:gd name="T85" fmla="*/ 1200 h 1229"/>
              <a:gd name="T86" fmla="*/ 551 w 707"/>
              <a:gd name="T87" fmla="*/ 982 h 1229"/>
              <a:gd name="T88" fmla="*/ 522 w 707"/>
              <a:gd name="T89" fmla="*/ 954 h 1229"/>
              <a:gd name="T90" fmla="*/ 467 w 707"/>
              <a:gd name="T91" fmla="*/ 954 h 1229"/>
              <a:gd name="T92" fmla="*/ 467 w 707"/>
              <a:gd name="T93" fmla="*/ 893 h 1229"/>
              <a:gd name="T94" fmla="*/ 483 w 707"/>
              <a:gd name="T95" fmla="*/ 842 h 1229"/>
              <a:gd name="T96" fmla="*/ 695 w 707"/>
              <a:gd name="T97" fmla="*/ 554 h 1229"/>
              <a:gd name="T98" fmla="*/ 707 w 707"/>
              <a:gd name="T99" fmla="*/ 509 h 1229"/>
              <a:gd name="T100" fmla="*/ 707 w 707"/>
              <a:gd name="T101" fmla="*/ 99 h 1229"/>
              <a:gd name="T102" fmla="*/ 608 w 707"/>
              <a:gd name="T103" fmla="*/ 0 h 12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Lst>
            <a:rect l="0" t="0" r="r" b="b"/>
            <a:pathLst>
              <a:path w="707" h="1229">
                <a:moveTo>
                  <a:pt x="656" y="512"/>
                </a:moveTo>
                <a:cubicBezTo>
                  <a:pt x="656" y="518"/>
                  <a:pt x="653" y="525"/>
                  <a:pt x="653" y="528"/>
                </a:cubicBezTo>
                <a:cubicBezTo>
                  <a:pt x="445" y="816"/>
                  <a:pt x="445" y="816"/>
                  <a:pt x="445" y="816"/>
                </a:cubicBezTo>
                <a:cubicBezTo>
                  <a:pt x="429" y="838"/>
                  <a:pt x="423" y="867"/>
                  <a:pt x="423" y="893"/>
                </a:cubicBezTo>
                <a:cubicBezTo>
                  <a:pt x="423" y="954"/>
                  <a:pt x="423" y="954"/>
                  <a:pt x="423" y="954"/>
                </a:cubicBezTo>
                <a:cubicBezTo>
                  <a:pt x="119" y="954"/>
                  <a:pt x="119" y="954"/>
                  <a:pt x="119" y="954"/>
                </a:cubicBezTo>
                <a:cubicBezTo>
                  <a:pt x="119" y="742"/>
                  <a:pt x="119" y="742"/>
                  <a:pt x="119" y="742"/>
                </a:cubicBezTo>
                <a:cubicBezTo>
                  <a:pt x="119" y="726"/>
                  <a:pt x="122" y="714"/>
                  <a:pt x="131" y="701"/>
                </a:cubicBezTo>
                <a:cubicBezTo>
                  <a:pt x="314" y="470"/>
                  <a:pt x="314" y="470"/>
                  <a:pt x="314" y="470"/>
                </a:cubicBezTo>
                <a:cubicBezTo>
                  <a:pt x="330" y="448"/>
                  <a:pt x="362" y="445"/>
                  <a:pt x="384" y="464"/>
                </a:cubicBezTo>
                <a:cubicBezTo>
                  <a:pt x="387" y="467"/>
                  <a:pt x="387" y="467"/>
                  <a:pt x="387" y="467"/>
                </a:cubicBezTo>
                <a:cubicBezTo>
                  <a:pt x="413" y="490"/>
                  <a:pt x="416" y="531"/>
                  <a:pt x="394" y="557"/>
                </a:cubicBezTo>
                <a:cubicBezTo>
                  <a:pt x="362" y="595"/>
                  <a:pt x="362" y="595"/>
                  <a:pt x="362" y="595"/>
                </a:cubicBezTo>
                <a:cubicBezTo>
                  <a:pt x="352" y="605"/>
                  <a:pt x="355" y="621"/>
                  <a:pt x="365" y="630"/>
                </a:cubicBezTo>
                <a:cubicBezTo>
                  <a:pt x="375" y="640"/>
                  <a:pt x="391" y="637"/>
                  <a:pt x="400" y="627"/>
                </a:cubicBezTo>
                <a:cubicBezTo>
                  <a:pt x="554" y="451"/>
                  <a:pt x="554" y="451"/>
                  <a:pt x="554" y="451"/>
                </a:cubicBezTo>
                <a:cubicBezTo>
                  <a:pt x="557" y="448"/>
                  <a:pt x="560" y="438"/>
                  <a:pt x="560" y="432"/>
                </a:cubicBezTo>
                <a:cubicBezTo>
                  <a:pt x="560" y="99"/>
                  <a:pt x="560" y="99"/>
                  <a:pt x="560" y="99"/>
                </a:cubicBezTo>
                <a:cubicBezTo>
                  <a:pt x="560" y="70"/>
                  <a:pt x="583" y="48"/>
                  <a:pt x="611" y="48"/>
                </a:cubicBezTo>
                <a:cubicBezTo>
                  <a:pt x="640" y="48"/>
                  <a:pt x="663" y="70"/>
                  <a:pt x="663" y="99"/>
                </a:cubicBezTo>
                <a:cubicBezTo>
                  <a:pt x="663" y="512"/>
                  <a:pt x="663" y="512"/>
                  <a:pt x="663" y="512"/>
                </a:cubicBezTo>
                <a:lnTo>
                  <a:pt x="656" y="512"/>
                </a:lnTo>
                <a:close/>
                <a:moveTo>
                  <a:pt x="503" y="1184"/>
                </a:moveTo>
                <a:cubicBezTo>
                  <a:pt x="48" y="1184"/>
                  <a:pt x="48" y="1184"/>
                  <a:pt x="48" y="1184"/>
                </a:cubicBezTo>
                <a:cubicBezTo>
                  <a:pt x="48" y="1005"/>
                  <a:pt x="48" y="1005"/>
                  <a:pt x="48" y="1005"/>
                </a:cubicBezTo>
                <a:cubicBezTo>
                  <a:pt x="503" y="1005"/>
                  <a:pt x="503" y="1005"/>
                  <a:pt x="503" y="1005"/>
                </a:cubicBezTo>
                <a:lnTo>
                  <a:pt x="503" y="1184"/>
                </a:lnTo>
                <a:close/>
                <a:moveTo>
                  <a:pt x="608" y="0"/>
                </a:moveTo>
                <a:cubicBezTo>
                  <a:pt x="554" y="0"/>
                  <a:pt x="509" y="45"/>
                  <a:pt x="509" y="99"/>
                </a:cubicBezTo>
                <a:cubicBezTo>
                  <a:pt x="509" y="426"/>
                  <a:pt x="509" y="426"/>
                  <a:pt x="509" y="426"/>
                </a:cubicBezTo>
                <a:cubicBezTo>
                  <a:pt x="455" y="490"/>
                  <a:pt x="455" y="490"/>
                  <a:pt x="455" y="490"/>
                </a:cubicBezTo>
                <a:cubicBezTo>
                  <a:pt x="448" y="467"/>
                  <a:pt x="439" y="448"/>
                  <a:pt x="423" y="432"/>
                </a:cubicBezTo>
                <a:cubicBezTo>
                  <a:pt x="416" y="432"/>
                  <a:pt x="416" y="432"/>
                  <a:pt x="416" y="432"/>
                </a:cubicBezTo>
                <a:cubicBezTo>
                  <a:pt x="375" y="394"/>
                  <a:pt x="307" y="400"/>
                  <a:pt x="275" y="442"/>
                </a:cubicBezTo>
                <a:cubicBezTo>
                  <a:pt x="93" y="675"/>
                  <a:pt x="93" y="675"/>
                  <a:pt x="93" y="675"/>
                </a:cubicBezTo>
                <a:cubicBezTo>
                  <a:pt x="77" y="698"/>
                  <a:pt x="71" y="720"/>
                  <a:pt x="71" y="746"/>
                </a:cubicBezTo>
                <a:cubicBezTo>
                  <a:pt x="71" y="957"/>
                  <a:pt x="71" y="957"/>
                  <a:pt x="71" y="957"/>
                </a:cubicBezTo>
                <a:cubicBezTo>
                  <a:pt x="29" y="957"/>
                  <a:pt x="29" y="957"/>
                  <a:pt x="29" y="957"/>
                </a:cubicBezTo>
                <a:cubicBezTo>
                  <a:pt x="13" y="957"/>
                  <a:pt x="0" y="970"/>
                  <a:pt x="0" y="986"/>
                </a:cubicBezTo>
                <a:cubicBezTo>
                  <a:pt x="0" y="1200"/>
                  <a:pt x="0" y="1200"/>
                  <a:pt x="0" y="1200"/>
                </a:cubicBezTo>
                <a:cubicBezTo>
                  <a:pt x="0" y="1216"/>
                  <a:pt x="13" y="1229"/>
                  <a:pt x="29" y="1229"/>
                </a:cubicBezTo>
                <a:cubicBezTo>
                  <a:pt x="522" y="1229"/>
                  <a:pt x="522" y="1229"/>
                  <a:pt x="522" y="1229"/>
                </a:cubicBezTo>
                <a:cubicBezTo>
                  <a:pt x="538" y="1229"/>
                  <a:pt x="551" y="1216"/>
                  <a:pt x="551" y="1200"/>
                </a:cubicBezTo>
                <a:cubicBezTo>
                  <a:pt x="551" y="982"/>
                  <a:pt x="551" y="982"/>
                  <a:pt x="551" y="982"/>
                </a:cubicBezTo>
                <a:cubicBezTo>
                  <a:pt x="551" y="966"/>
                  <a:pt x="538" y="954"/>
                  <a:pt x="522" y="954"/>
                </a:cubicBezTo>
                <a:cubicBezTo>
                  <a:pt x="467" y="954"/>
                  <a:pt x="467" y="954"/>
                  <a:pt x="467" y="954"/>
                </a:cubicBezTo>
                <a:cubicBezTo>
                  <a:pt x="467" y="893"/>
                  <a:pt x="467" y="893"/>
                  <a:pt x="467" y="893"/>
                </a:cubicBezTo>
                <a:cubicBezTo>
                  <a:pt x="467" y="874"/>
                  <a:pt x="474" y="858"/>
                  <a:pt x="483" y="842"/>
                </a:cubicBezTo>
                <a:cubicBezTo>
                  <a:pt x="695" y="554"/>
                  <a:pt x="695" y="554"/>
                  <a:pt x="695" y="554"/>
                </a:cubicBezTo>
                <a:cubicBezTo>
                  <a:pt x="704" y="541"/>
                  <a:pt x="707" y="525"/>
                  <a:pt x="707" y="509"/>
                </a:cubicBezTo>
                <a:cubicBezTo>
                  <a:pt x="707" y="99"/>
                  <a:pt x="707" y="99"/>
                  <a:pt x="707" y="99"/>
                </a:cubicBezTo>
                <a:cubicBezTo>
                  <a:pt x="704" y="45"/>
                  <a:pt x="663" y="0"/>
                  <a:pt x="608" y="0"/>
                </a:cubicBezTo>
                <a:close/>
              </a:path>
            </a:pathLst>
          </a:custGeom>
          <a:solidFill>
            <a:schemeClr val="accent1">
              <a:lumMod val="75000"/>
            </a:schemeClr>
          </a:solidFill>
          <a:ln w="6350">
            <a:solidFill>
              <a:schemeClr val="accent1">
                <a:lumMod val="75000"/>
              </a:schemeClr>
            </a:solid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6">
            <a:extLst>
              <a:ext uri="{FF2B5EF4-FFF2-40B4-BE49-F238E27FC236}">
                <a16:creationId xmlns:a16="http://schemas.microsoft.com/office/drawing/2014/main" id="{30D41619-94BA-4CB1-B124-E7D8F117EF4D}"/>
              </a:ext>
            </a:extLst>
          </xdr:cNvPr>
          <xdr:cNvSpPr>
            <a:spLocks noEditPoints="1"/>
          </xdr:cNvSpPr>
        </xdr:nvSpPr>
        <xdr:spPr bwMode="auto">
          <a:xfrm>
            <a:off x="5820686" y="2542610"/>
            <a:ext cx="671430" cy="1157795"/>
          </a:xfrm>
          <a:custGeom>
            <a:avLst/>
            <a:gdLst>
              <a:gd name="T0" fmla="*/ 656 w 704"/>
              <a:gd name="T1" fmla="*/ 1184 h 1229"/>
              <a:gd name="T2" fmla="*/ 201 w 704"/>
              <a:gd name="T3" fmla="*/ 1184 h 1229"/>
              <a:gd name="T4" fmla="*/ 201 w 704"/>
              <a:gd name="T5" fmla="*/ 1005 h 1229"/>
              <a:gd name="T6" fmla="*/ 656 w 704"/>
              <a:gd name="T7" fmla="*/ 1005 h 1229"/>
              <a:gd name="T8" fmla="*/ 656 w 704"/>
              <a:gd name="T9" fmla="*/ 1184 h 1229"/>
              <a:gd name="T10" fmla="*/ 259 w 704"/>
              <a:gd name="T11" fmla="*/ 816 h 1229"/>
              <a:gd name="T12" fmla="*/ 51 w 704"/>
              <a:gd name="T13" fmla="*/ 531 h 1229"/>
              <a:gd name="T14" fmla="*/ 45 w 704"/>
              <a:gd name="T15" fmla="*/ 512 h 1229"/>
              <a:gd name="T16" fmla="*/ 45 w 704"/>
              <a:gd name="T17" fmla="*/ 99 h 1229"/>
              <a:gd name="T18" fmla="*/ 96 w 704"/>
              <a:gd name="T19" fmla="*/ 48 h 1229"/>
              <a:gd name="T20" fmla="*/ 147 w 704"/>
              <a:gd name="T21" fmla="*/ 99 h 1229"/>
              <a:gd name="T22" fmla="*/ 147 w 704"/>
              <a:gd name="T23" fmla="*/ 435 h 1229"/>
              <a:gd name="T24" fmla="*/ 153 w 704"/>
              <a:gd name="T25" fmla="*/ 454 h 1229"/>
              <a:gd name="T26" fmla="*/ 304 w 704"/>
              <a:gd name="T27" fmla="*/ 630 h 1229"/>
              <a:gd name="T28" fmla="*/ 339 w 704"/>
              <a:gd name="T29" fmla="*/ 634 h 1229"/>
              <a:gd name="T30" fmla="*/ 342 w 704"/>
              <a:gd name="T31" fmla="*/ 598 h 1229"/>
              <a:gd name="T32" fmla="*/ 310 w 704"/>
              <a:gd name="T33" fmla="*/ 560 h 1229"/>
              <a:gd name="T34" fmla="*/ 317 w 704"/>
              <a:gd name="T35" fmla="*/ 470 h 1229"/>
              <a:gd name="T36" fmla="*/ 320 w 704"/>
              <a:gd name="T37" fmla="*/ 467 h 1229"/>
              <a:gd name="T38" fmla="*/ 390 w 704"/>
              <a:gd name="T39" fmla="*/ 474 h 1229"/>
              <a:gd name="T40" fmla="*/ 573 w 704"/>
              <a:gd name="T41" fmla="*/ 704 h 1229"/>
              <a:gd name="T42" fmla="*/ 585 w 704"/>
              <a:gd name="T43" fmla="*/ 746 h 1229"/>
              <a:gd name="T44" fmla="*/ 585 w 704"/>
              <a:gd name="T45" fmla="*/ 957 h 1229"/>
              <a:gd name="T46" fmla="*/ 285 w 704"/>
              <a:gd name="T47" fmla="*/ 957 h 1229"/>
              <a:gd name="T48" fmla="*/ 285 w 704"/>
              <a:gd name="T49" fmla="*/ 896 h 1229"/>
              <a:gd name="T50" fmla="*/ 259 w 704"/>
              <a:gd name="T51" fmla="*/ 816 h 1229"/>
              <a:gd name="T52" fmla="*/ 675 w 704"/>
              <a:gd name="T53" fmla="*/ 957 h 1229"/>
              <a:gd name="T54" fmla="*/ 633 w 704"/>
              <a:gd name="T55" fmla="*/ 957 h 1229"/>
              <a:gd name="T56" fmla="*/ 633 w 704"/>
              <a:gd name="T57" fmla="*/ 746 h 1229"/>
              <a:gd name="T58" fmla="*/ 611 w 704"/>
              <a:gd name="T59" fmla="*/ 675 h 1229"/>
              <a:gd name="T60" fmla="*/ 429 w 704"/>
              <a:gd name="T61" fmla="*/ 445 h 1229"/>
              <a:gd name="T62" fmla="*/ 285 w 704"/>
              <a:gd name="T63" fmla="*/ 438 h 1229"/>
              <a:gd name="T64" fmla="*/ 253 w 704"/>
              <a:gd name="T65" fmla="*/ 496 h 1229"/>
              <a:gd name="T66" fmla="*/ 198 w 704"/>
              <a:gd name="T67" fmla="*/ 432 h 1229"/>
              <a:gd name="T68" fmla="*/ 198 w 704"/>
              <a:gd name="T69" fmla="*/ 99 h 1229"/>
              <a:gd name="T70" fmla="*/ 99 w 704"/>
              <a:gd name="T71" fmla="*/ 0 h 1229"/>
              <a:gd name="T72" fmla="*/ 0 w 704"/>
              <a:gd name="T73" fmla="*/ 99 h 1229"/>
              <a:gd name="T74" fmla="*/ 0 w 704"/>
              <a:gd name="T75" fmla="*/ 512 h 1229"/>
              <a:gd name="T76" fmla="*/ 13 w 704"/>
              <a:gd name="T77" fmla="*/ 557 h 1229"/>
              <a:gd name="T78" fmla="*/ 221 w 704"/>
              <a:gd name="T79" fmla="*/ 842 h 1229"/>
              <a:gd name="T80" fmla="*/ 237 w 704"/>
              <a:gd name="T81" fmla="*/ 893 h 1229"/>
              <a:gd name="T82" fmla="*/ 237 w 704"/>
              <a:gd name="T83" fmla="*/ 954 h 1229"/>
              <a:gd name="T84" fmla="*/ 182 w 704"/>
              <a:gd name="T85" fmla="*/ 954 h 1229"/>
              <a:gd name="T86" fmla="*/ 153 w 704"/>
              <a:gd name="T87" fmla="*/ 982 h 1229"/>
              <a:gd name="T88" fmla="*/ 153 w 704"/>
              <a:gd name="T89" fmla="*/ 1200 h 1229"/>
              <a:gd name="T90" fmla="*/ 182 w 704"/>
              <a:gd name="T91" fmla="*/ 1229 h 1229"/>
              <a:gd name="T92" fmla="*/ 675 w 704"/>
              <a:gd name="T93" fmla="*/ 1229 h 1229"/>
              <a:gd name="T94" fmla="*/ 704 w 704"/>
              <a:gd name="T95" fmla="*/ 1200 h 1229"/>
              <a:gd name="T96" fmla="*/ 704 w 704"/>
              <a:gd name="T97" fmla="*/ 982 h 1229"/>
              <a:gd name="T98" fmla="*/ 675 w 704"/>
              <a:gd name="T99" fmla="*/ 957 h 12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Lst>
            <a:rect l="0" t="0" r="r" b="b"/>
            <a:pathLst>
              <a:path w="704" h="1229">
                <a:moveTo>
                  <a:pt x="656" y="1184"/>
                </a:moveTo>
                <a:cubicBezTo>
                  <a:pt x="201" y="1184"/>
                  <a:pt x="201" y="1184"/>
                  <a:pt x="201" y="1184"/>
                </a:cubicBezTo>
                <a:cubicBezTo>
                  <a:pt x="201" y="1005"/>
                  <a:pt x="201" y="1005"/>
                  <a:pt x="201" y="1005"/>
                </a:cubicBezTo>
                <a:cubicBezTo>
                  <a:pt x="656" y="1005"/>
                  <a:pt x="656" y="1005"/>
                  <a:pt x="656" y="1005"/>
                </a:cubicBezTo>
                <a:lnTo>
                  <a:pt x="656" y="1184"/>
                </a:lnTo>
                <a:close/>
                <a:moveTo>
                  <a:pt x="259" y="816"/>
                </a:moveTo>
                <a:cubicBezTo>
                  <a:pt x="51" y="531"/>
                  <a:pt x="51" y="531"/>
                  <a:pt x="51" y="531"/>
                </a:cubicBezTo>
                <a:cubicBezTo>
                  <a:pt x="48" y="525"/>
                  <a:pt x="45" y="518"/>
                  <a:pt x="45" y="512"/>
                </a:cubicBezTo>
                <a:cubicBezTo>
                  <a:pt x="45" y="99"/>
                  <a:pt x="45" y="99"/>
                  <a:pt x="45" y="99"/>
                </a:cubicBezTo>
                <a:cubicBezTo>
                  <a:pt x="45" y="70"/>
                  <a:pt x="67" y="48"/>
                  <a:pt x="96" y="48"/>
                </a:cubicBezTo>
                <a:cubicBezTo>
                  <a:pt x="125" y="48"/>
                  <a:pt x="147" y="70"/>
                  <a:pt x="147" y="99"/>
                </a:cubicBezTo>
                <a:cubicBezTo>
                  <a:pt x="147" y="435"/>
                  <a:pt x="147" y="435"/>
                  <a:pt x="147" y="435"/>
                </a:cubicBezTo>
                <a:cubicBezTo>
                  <a:pt x="147" y="442"/>
                  <a:pt x="150" y="448"/>
                  <a:pt x="153" y="454"/>
                </a:cubicBezTo>
                <a:cubicBezTo>
                  <a:pt x="304" y="630"/>
                  <a:pt x="304" y="630"/>
                  <a:pt x="304" y="630"/>
                </a:cubicBezTo>
                <a:cubicBezTo>
                  <a:pt x="313" y="640"/>
                  <a:pt x="326" y="640"/>
                  <a:pt x="339" y="634"/>
                </a:cubicBezTo>
                <a:cubicBezTo>
                  <a:pt x="349" y="624"/>
                  <a:pt x="352" y="611"/>
                  <a:pt x="342" y="598"/>
                </a:cubicBezTo>
                <a:cubicBezTo>
                  <a:pt x="310" y="560"/>
                  <a:pt x="310" y="560"/>
                  <a:pt x="310" y="560"/>
                </a:cubicBezTo>
                <a:cubicBezTo>
                  <a:pt x="288" y="534"/>
                  <a:pt x="291" y="493"/>
                  <a:pt x="317" y="470"/>
                </a:cubicBezTo>
                <a:cubicBezTo>
                  <a:pt x="320" y="467"/>
                  <a:pt x="320" y="467"/>
                  <a:pt x="320" y="467"/>
                </a:cubicBezTo>
                <a:cubicBezTo>
                  <a:pt x="339" y="448"/>
                  <a:pt x="374" y="451"/>
                  <a:pt x="390" y="474"/>
                </a:cubicBezTo>
                <a:cubicBezTo>
                  <a:pt x="573" y="704"/>
                  <a:pt x="573" y="704"/>
                  <a:pt x="573" y="704"/>
                </a:cubicBezTo>
                <a:cubicBezTo>
                  <a:pt x="582" y="717"/>
                  <a:pt x="585" y="733"/>
                  <a:pt x="585" y="746"/>
                </a:cubicBezTo>
                <a:cubicBezTo>
                  <a:pt x="585" y="957"/>
                  <a:pt x="585" y="957"/>
                  <a:pt x="585" y="957"/>
                </a:cubicBezTo>
                <a:cubicBezTo>
                  <a:pt x="285" y="957"/>
                  <a:pt x="285" y="957"/>
                  <a:pt x="285" y="957"/>
                </a:cubicBezTo>
                <a:cubicBezTo>
                  <a:pt x="285" y="896"/>
                  <a:pt x="285" y="896"/>
                  <a:pt x="285" y="896"/>
                </a:cubicBezTo>
                <a:cubicBezTo>
                  <a:pt x="285" y="867"/>
                  <a:pt x="275" y="842"/>
                  <a:pt x="259" y="816"/>
                </a:cubicBezTo>
                <a:close/>
                <a:moveTo>
                  <a:pt x="675" y="957"/>
                </a:moveTo>
                <a:cubicBezTo>
                  <a:pt x="633" y="957"/>
                  <a:pt x="633" y="957"/>
                  <a:pt x="633" y="957"/>
                </a:cubicBezTo>
                <a:cubicBezTo>
                  <a:pt x="633" y="746"/>
                  <a:pt x="633" y="746"/>
                  <a:pt x="633" y="746"/>
                </a:cubicBezTo>
                <a:cubicBezTo>
                  <a:pt x="633" y="720"/>
                  <a:pt x="627" y="694"/>
                  <a:pt x="611" y="675"/>
                </a:cubicBezTo>
                <a:cubicBezTo>
                  <a:pt x="429" y="445"/>
                  <a:pt x="429" y="445"/>
                  <a:pt x="429" y="445"/>
                </a:cubicBezTo>
                <a:cubicBezTo>
                  <a:pt x="397" y="403"/>
                  <a:pt x="333" y="390"/>
                  <a:pt x="285" y="438"/>
                </a:cubicBezTo>
                <a:cubicBezTo>
                  <a:pt x="269" y="454"/>
                  <a:pt x="256" y="474"/>
                  <a:pt x="253" y="496"/>
                </a:cubicBezTo>
                <a:cubicBezTo>
                  <a:pt x="198" y="432"/>
                  <a:pt x="198" y="432"/>
                  <a:pt x="198" y="432"/>
                </a:cubicBezTo>
                <a:cubicBezTo>
                  <a:pt x="198" y="99"/>
                  <a:pt x="198" y="99"/>
                  <a:pt x="198" y="99"/>
                </a:cubicBezTo>
                <a:cubicBezTo>
                  <a:pt x="198" y="45"/>
                  <a:pt x="153" y="0"/>
                  <a:pt x="99" y="0"/>
                </a:cubicBezTo>
                <a:cubicBezTo>
                  <a:pt x="45" y="0"/>
                  <a:pt x="0" y="45"/>
                  <a:pt x="0" y="99"/>
                </a:cubicBezTo>
                <a:cubicBezTo>
                  <a:pt x="0" y="512"/>
                  <a:pt x="0" y="512"/>
                  <a:pt x="0" y="512"/>
                </a:cubicBezTo>
                <a:cubicBezTo>
                  <a:pt x="0" y="528"/>
                  <a:pt x="3" y="544"/>
                  <a:pt x="13" y="557"/>
                </a:cubicBezTo>
                <a:cubicBezTo>
                  <a:pt x="221" y="842"/>
                  <a:pt x="221" y="842"/>
                  <a:pt x="221" y="842"/>
                </a:cubicBezTo>
                <a:cubicBezTo>
                  <a:pt x="230" y="858"/>
                  <a:pt x="237" y="877"/>
                  <a:pt x="237" y="893"/>
                </a:cubicBezTo>
                <a:cubicBezTo>
                  <a:pt x="237" y="954"/>
                  <a:pt x="237" y="954"/>
                  <a:pt x="237" y="954"/>
                </a:cubicBezTo>
                <a:cubicBezTo>
                  <a:pt x="182" y="954"/>
                  <a:pt x="182" y="954"/>
                  <a:pt x="182" y="954"/>
                </a:cubicBezTo>
                <a:cubicBezTo>
                  <a:pt x="166" y="954"/>
                  <a:pt x="153" y="966"/>
                  <a:pt x="153" y="982"/>
                </a:cubicBezTo>
                <a:cubicBezTo>
                  <a:pt x="153" y="1200"/>
                  <a:pt x="153" y="1200"/>
                  <a:pt x="153" y="1200"/>
                </a:cubicBezTo>
                <a:cubicBezTo>
                  <a:pt x="153" y="1216"/>
                  <a:pt x="166" y="1229"/>
                  <a:pt x="182" y="1229"/>
                </a:cubicBezTo>
                <a:cubicBezTo>
                  <a:pt x="675" y="1229"/>
                  <a:pt x="675" y="1229"/>
                  <a:pt x="675" y="1229"/>
                </a:cubicBezTo>
                <a:cubicBezTo>
                  <a:pt x="691" y="1229"/>
                  <a:pt x="704" y="1216"/>
                  <a:pt x="704" y="1200"/>
                </a:cubicBezTo>
                <a:cubicBezTo>
                  <a:pt x="704" y="982"/>
                  <a:pt x="704" y="982"/>
                  <a:pt x="704" y="982"/>
                </a:cubicBezTo>
                <a:cubicBezTo>
                  <a:pt x="704" y="970"/>
                  <a:pt x="691" y="957"/>
                  <a:pt x="675" y="957"/>
                </a:cubicBezTo>
                <a:close/>
              </a:path>
            </a:pathLst>
          </a:custGeom>
          <a:solidFill>
            <a:schemeClr val="accent1">
              <a:lumMod val="75000"/>
            </a:schemeClr>
          </a:solidFill>
          <a:ln w="6350">
            <a:solidFill>
              <a:schemeClr val="accent1">
                <a:lumMod val="75000"/>
              </a:schemeClr>
            </a:solid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8">
            <a:extLst>
              <a:ext uri="{FF2B5EF4-FFF2-40B4-BE49-F238E27FC236}">
                <a16:creationId xmlns:a16="http://schemas.microsoft.com/office/drawing/2014/main" id="{6784F1A5-0301-4B89-8E11-426922553493}"/>
              </a:ext>
            </a:extLst>
          </xdr:cNvPr>
          <xdr:cNvSpPr>
            <a:spLocks noEditPoints="1"/>
          </xdr:cNvSpPr>
        </xdr:nvSpPr>
        <xdr:spPr bwMode="auto">
          <a:xfrm>
            <a:off x="6333614" y="1774007"/>
            <a:ext cx="869557" cy="1935095"/>
          </a:xfrm>
          <a:custGeom>
            <a:avLst/>
            <a:gdLst>
              <a:gd name="T0" fmla="*/ 484 w 912"/>
              <a:gd name="T1" fmla="*/ 1722 h 2054"/>
              <a:gd name="T2" fmla="*/ 698 w 912"/>
              <a:gd name="T3" fmla="*/ 1507 h 2054"/>
              <a:gd name="T4" fmla="*/ 484 w 912"/>
              <a:gd name="T5" fmla="*/ 1722 h 2054"/>
              <a:gd name="T6" fmla="*/ 64 w 912"/>
              <a:gd name="T7" fmla="*/ 442 h 2054"/>
              <a:gd name="T8" fmla="*/ 458 w 912"/>
              <a:gd name="T9" fmla="*/ 48 h 2054"/>
              <a:gd name="T10" fmla="*/ 852 w 912"/>
              <a:gd name="T11" fmla="*/ 442 h 2054"/>
              <a:gd name="T12" fmla="*/ 458 w 912"/>
              <a:gd name="T13" fmla="*/ 832 h 2054"/>
              <a:gd name="T14" fmla="*/ 64 w 912"/>
              <a:gd name="T15" fmla="*/ 442 h 2054"/>
              <a:gd name="T16" fmla="*/ 218 w 912"/>
              <a:gd name="T17" fmla="*/ 1507 h 2054"/>
              <a:gd name="T18" fmla="*/ 432 w 912"/>
              <a:gd name="T19" fmla="*/ 1722 h 2054"/>
              <a:gd name="T20" fmla="*/ 218 w 912"/>
              <a:gd name="T21" fmla="*/ 1507 h 2054"/>
              <a:gd name="T22" fmla="*/ 52 w 912"/>
              <a:gd name="T23" fmla="*/ 960 h 2054"/>
              <a:gd name="T24" fmla="*/ 432 w 912"/>
              <a:gd name="T25" fmla="*/ 1341 h 2054"/>
              <a:gd name="T26" fmla="*/ 52 w 912"/>
              <a:gd name="T27" fmla="*/ 960 h 2054"/>
              <a:gd name="T28" fmla="*/ 864 w 912"/>
              <a:gd name="T29" fmla="*/ 960 h 2054"/>
              <a:gd name="T30" fmla="*/ 484 w 912"/>
              <a:gd name="T31" fmla="*/ 1341 h 2054"/>
              <a:gd name="T32" fmla="*/ 864 w 912"/>
              <a:gd name="T33" fmla="*/ 960 h 2054"/>
              <a:gd name="T34" fmla="*/ 749 w 912"/>
              <a:gd name="T35" fmla="*/ 1482 h 2054"/>
              <a:gd name="T36" fmla="*/ 724 w 912"/>
              <a:gd name="T37" fmla="*/ 1456 h 2054"/>
              <a:gd name="T38" fmla="*/ 480 w 912"/>
              <a:gd name="T39" fmla="*/ 1587 h 2054"/>
              <a:gd name="T40" fmla="*/ 480 w 912"/>
              <a:gd name="T41" fmla="*/ 1386 h 2054"/>
              <a:gd name="T42" fmla="*/ 912 w 912"/>
              <a:gd name="T43" fmla="*/ 931 h 2054"/>
              <a:gd name="T44" fmla="*/ 887 w 912"/>
              <a:gd name="T45" fmla="*/ 906 h 2054"/>
              <a:gd name="T46" fmla="*/ 477 w 912"/>
              <a:gd name="T47" fmla="*/ 1162 h 2054"/>
              <a:gd name="T48" fmla="*/ 477 w 912"/>
              <a:gd name="T49" fmla="*/ 874 h 2054"/>
              <a:gd name="T50" fmla="*/ 893 w 912"/>
              <a:gd name="T51" fmla="*/ 435 h 2054"/>
              <a:gd name="T52" fmla="*/ 458 w 912"/>
              <a:gd name="T53" fmla="*/ 0 h 2054"/>
              <a:gd name="T54" fmla="*/ 16 w 912"/>
              <a:gd name="T55" fmla="*/ 442 h 2054"/>
              <a:gd name="T56" fmla="*/ 432 w 912"/>
              <a:gd name="T57" fmla="*/ 880 h 2054"/>
              <a:gd name="T58" fmla="*/ 432 w 912"/>
              <a:gd name="T59" fmla="*/ 1162 h 2054"/>
              <a:gd name="T60" fmla="*/ 26 w 912"/>
              <a:gd name="T61" fmla="*/ 909 h 2054"/>
              <a:gd name="T62" fmla="*/ 0 w 912"/>
              <a:gd name="T63" fmla="*/ 934 h 2054"/>
              <a:gd name="T64" fmla="*/ 429 w 912"/>
              <a:gd name="T65" fmla="*/ 1389 h 2054"/>
              <a:gd name="T66" fmla="*/ 429 w 912"/>
              <a:gd name="T67" fmla="*/ 1587 h 2054"/>
              <a:gd name="T68" fmla="*/ 189 w 912"/>
              <a:gd name="T69" fmla="*/ 1459 h 2054"/>
              <a:gd name="T70" fmla="*/ 164 w 912"/>
              <a:gd name="T71" fmla="*/ 1485 h 2054"/>
              <a:gd name="T72" fmla="*/ 429 w 912"/>
              <a:gd name="T73" fmla="*/ 1773 h 2054"/>
              <a:gd name="T74" fmla="*/ 429 w 912"/>
              <a:gd name="T75" fmla="*/ 2029 h 2054"/>
              <a:gd name="T76" fmla="*/ 455 w 912"/>
              <a:gd name="T77" fmla="*/ 2054 h 2054"/>
              <a:gd name="T78" fmla="*/ 480 w 912"/>
              <a:gd name="T79" fmla="*/ 2029 h 2054"/>
              <a:gd name="T80" fmla="*/ 480 w 912"/>
              <a:gd name="T81" fmla="*/ 1773 h 2054"/>
              <a:gd name="T82" fmla="*/ 749 w 912"/>
              <a:gd name="T83" fmla="*/ 1482 h 20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Lst>
            <a:rect l="0" t="0" r="r" b="b"/>
            <a:pathLst>
              <a:path w="912" h="2054">
                <a:moveTo>
                  <a:pt x="484" y="1722"/>
                </a:moveTo>
                <a:cubicBezTo>
                  <a:pt x="496" y="1610"/>
                  <a:pt x="586" y="1520"/>
                  <a:pt x="698" y="1507"/>
                </a:cubicBezTo>
                <a:cubicBezTo>
                  <a:pt x="688" y="1619"/>
                  <a:pt x="599" y="1709"/>
                  <a:pt x="484" y="1722"/>
                </a:cubicBezTo>
                <a:close/>
                <a:moveTo>
                  <a:pt x="64" y="442"/>
                </a:moveTo>
                <a:cubicBezTo>
                  <a:pt x="64" y="224"/>
                  <a:pt x="240" y="48"/>
                  <a:pt x="458" y="48"/>
                </a:cubicBezTo>
                <a:cubicBezTo>
                  <a:pt x="676" y="48"/>
                  <a:pt x="852" y="224"/>
                  <a:pt x="852" y="442"/>
                </a:cubicBezTo>
                <a:cubicBezTo>
                  <a:pt x="852" y="656"/>
                  <a:pt x="676" y="832"/>
                  <a:pt x="458" y="832"/>
                </a:cubicBezTo>
                <a:cubicBezTo>
                  <a:pt x="240" y="832"/>
                  <a:pt x="64" y="656"/>
                  <a:pt x="64" y="442"/>
                </a:cubicBezTo>
                <a:close/>
                <a:moveTo>
                  <a:pt x="218" y="1507"/>
                </a:moveTo>
                <a:cubicBezTo>
                  <a:pt x="330" y="1520"/>
                  <a:pt x="420" y="1610"/>
                  <a:pt x="432" y="1722"/>
                </a:cubicBezTo>
                <a:cubicBezTo>
                  <a:pt x="320" y="1709"/>
                  <a:pt x="231" y="1619"/>
                  <a:pt x="218" y="1507"/>
                </a:cubicBezTo>
                <a:close/>
                <a:moveTo>
                  <a:pt x="52" y="960"/>
                </a:moveTo>
                <a:cubicBezTo>
                  <a:pt x="256" y="973"/>
                  <a:pt x="420" y="1136"/>
                  <a:pt x="432" y="1341"/>
                </a:cubicBezTo>
                <a:cubicBezTo>
                  <a:pt x="231" y="1328"/>
                  <a:pt x="64" y="1165"/>
                  <a:pt x="52" y="960"/>
                </a:cubicBezTo>
                <a:close/>
                <a:moveTo>
                  <a:pt x="864" y="960"/>
                </a:moveTo>
                <a:cubicBezTo>
                  <a:pt x="852" y="1165"/>
                  <a:pt x="688" y="1328"/>
                  <a:pt x="484" y="1341"/>
                </a:cubicBezTo>
                <a:cubicBezTo>
                  <a:pt x="496" y="1136"/>
                  <a:pt x="660" y="973"/>
                  <a:pt x="864" y="960"/>
                </a:cubicBezTo>
                <a:close/>
                <a:moveTo>
                  <a:pt x="749" y="1482"/>
                </a:moveTo>
                <a:cubicBezTo>
                  <a:pt x="749" y="1469"/>
                  <a:pt x="740" y="1456"/>
                  <a:pt x="724" y="1456"/>
                </a:cubicBezTo>
                <a:cubicBezTo>
                  <a:pt x="621" y="1456"/>
                  <a:pt x="532" y="1510"/>
                  <a:pt x="480" y="1587"/>
                </a:cubicBezTo>
                <a:cubicBezTo>
                  <a:pt x="480" y="1386"/>
                  <a:pt x="480" y="1386"/>
                  <a:pt x="480" y="1386"/>
                </a:cubicBezTo>
                <a:cubicBezTo>
                  <a:pt x="724" y="1373"/>
                  <a:pt x="912" y="1174"/>
                  <a:pt x="912" y="931"/>
                </a:cubicBezTo>
                <a:cubicBezTo>
                  <a:pt x="912" y="918"/>
                  <a:pt x="903" y="906"/>
                  <a:pt x="887" y="906"/>
                </a:cubicBezTo>
                <a:cubicBezTo>
                  <a:pt x="708" y="906"/>
                  <a:pt x="554" y="1011"/>
                  <a:pt x="477" y="1162"/>
                </a:cubicBezTo>
                <a:cubicBezTo>
                  <a:pt x="477" y="874"/>
                  <a:pt x="477" y="874"/>
                  <a:pt x="477" y="874"/>
                </a:cubicBezTo>
                <a:cubicBezTo>
                  <a:pt x="708" y="861"/>
                  <a:pt x="893" y="669"/>
                  <a:pt x="893" y="435"/>
                </a:cubicBezTo>
                <a:cubicBezTo>
                  <a:pt x="900" y="198"/>
                  <a:pt x="701" y="0"/>
                  <a:pt x="458" y="0"/>
                </a:cubicBezTo>
                <a:cubicBezTo>
                  <a:pt x="215" y="0"/>
                  <a:pt x="16" y="198"/>
                  <a:pt x="16" y="442"/>
                </a:cubicBezTo>
                <a:cubicBezTo>
                  <a:pt x="16" y="675"/>
                  <a:pt x="202" y="867"/>
                  <a:pt x="432" y="880"/>
                </a:cubicBezTo>
                <a:cubicBezTo>
                  <a:pt x="432" y="1162"/>
                  <a:pt x="432" y="1162"/>
                  <a:pt x="432" y="1162"/>
                </a:cubicBezTo>
                <a:cubicBezTo>
                  <a:pt x="359" y="1011"/>
                  <a:pt x="205" y="909"/>
                  <a:pt x="26" y="909"/>
                </a:cubicBezTo>
                <a:cubicBezTo>
                  <a:pt x="13" y="909"/>
                  <a:pt x="0" y="918"/>
                  <a:pt x="0" y="934"/>
                </a:cubicBezTo>
                <a:cubicBezTo>
                  <a:pt x="0" y="1178"/>
                  <a:pt x="189" y="1376"/>
                  <a:pt x="429" y="1389"/>
                </a:cubicBezTo>
                <a:cubicBezTo>
                  <a:pt x="429" y="1587"/>
                  <a:pt x="429" y="1587"/>
                  <a:pt x="429" y="1587"/>
                </a:cubicBezTo>
                <a:cubicBezTo>
                  <a:pt x="378" y="1510"/>
                  <a:pt x="288" y="1459"/>
                  <a:pt x="189" y="1459"/>
                </a:cubicBezTo>
                <a:cubicBezTo>
                  <a:pt x="176" y="1459"/>
                  <a:pt x="164" y="1469"/>
                  <a:pt x="164" y="1485"/>
                </a:cubicBezTo>
                <a:cubicBezTo>
                  <a:pt x="164" y="1635"/>
                  <a:pt x="279" y="1760"/>
                  <a:pt x="429" y="1773"/>
                </a:cubicBezTo>
                <a:cubicBezTo>
                  <a:pt x="429" y="2029"/>
                  <a:pt x="429" y="2029"/>
                  <a:pt x="429" y="2029"/>
                </a:cubicBezTo>
                <a:cubicBezTo>
                  <a:pt x="429" y="2042"/>
                  <a:pt x="439" y="2054"/>
                  <a:pt x="455" y="2054"/>
                </a:cubicBezTo>
                <a:cubicBezTo>
                  <a:pt x="471" y="2054"/>
                  <a:pt x="480" y="2045"/>
                  <a:pt x="480" y="2029"/>
                </a:cubicBezTo>
                <a:cubicBezTo>
                  <a:pt x="480" y="1773"/>
                  <a:pt x="480" y="1773"/>
                  <a:pt x="480" y="1773"/>
                </a:cubicBezTo>
                <a:cubicBezTo>
                  <a:pt x="631" y="1757"/>
                  <a:pt x="749" y="1632"/>
                  <a:pt x="749" y="1482"/>
                </a:cubicBezTo>
                <a:close/>
              </a:path>
            </a:pathLst>
          </a:custGeom>
          <a:solidFill>
            <a:schemeClr val="accent1">
              <a:lumMod val="75000"/>
            </a:schemeClr>
          </a:solidFill>
          <a:ln w="6350">
            <a:solidFill>
              <a:schemeClr val="accent1">
                <a:lumMod val="75000"/>
              </a:schemeClr>
            </a:solid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295991</xdr:colOff>
      <xdr:row>2</xdr:row>
      <xdr:rowOff>54291</xdr:rowOff>
    </xdr:from>
    <xdr:to>
      <xdr:col>1</xdr:col>
      <xdr:colOff>936071</xdr:colOff>
      <xdr:row>4</xdr:row>
      <xdr:rowOff>192886</xdr:rowOff>
    </xdr:to>
    <xdr:sp macro="" textlink="">
      <xdr:nvSpPr>
        <xdr:cNvPr id="14" name="Graphic 3" descr="hand holding house and other items&#10;">
          <a:extLst>
            <a:ext uri="{FF2B5EF4-FFF2-40B4-BE49-F238E27FC236}">
              <a16:creationId xmlns:a16="http://schemas.microsoft.com/office/drawing/2014/main" id="{68F92FC0-4567-4C02-80E7-E8D9CB6071D3}"/>
            </a:ext>
          </a:extLst>
        </xdr:cNvPr>
        <xdr:cNvSpPr>
          <a:spLocks noChangeAspect="1"/>
        </xdr:cNvSpPr>
      </xdr:nvSpPr>
      <xdr:spPr>
        <a:xfrm>
          <a:off x="562691" y="562291"/>
          <a:ext cx="640080" cy="646595"/>
        </a:xfrm>
        <a:custGeom>
          <a:avLst/>
          <a:gdLst>
            <a:gd name="connsiteX0" fmla="*/ 44035 w 1309297"/>
            <a:gd name="connsiteY0" fmla="*/ 1319832 h 1319831"/>
            <a:gd name="connsiteX1" fmla="*/ 176138 w 1309297"/>
            <a:gd name="connsiteY1" fmla="*/ 1319832 h 1319831"/>
            <a:gd name="connsiteX2" fmla="*/ 220173 w 1309297"/>
            <a:gd name="connsiteY2" fmla="*/ 1275797 h 1319831"/>
            <a:gd name="connsiteX3" fmla="*/ 220173 w 1309297"/>
            <a:gd name="connsiteY3" fmla="*/ 1231763 h 1319831"/>
            <a:gd name="connsiteX4" fmla="*/ 717984 w 1309297"/>
            <a:gd name="connsiteY4" fmla="*/ 1231763 h 1319831"/>
            <a:gd name="connsiteX5" fmla="*/ 1030409 w 1309297"/>
            <a:gd name="connsiteY5" fmla="*/ 1142152 h 1319831"/>
            <a:gd name="connsiteX6" fmla="*/ 1298580 w 1309297"/>
            <a:gd name="connsiteY6" fmla="*/ 744520 h 1319831"/>
            <a:gd name="connsiteX7" fmla="*/ 1308047 w 1309297"/>
            <a:gd name="connsiteY7" fmla="*/ 690358 h 1319831"/>
            <a:gd name="connsiteX8" fmla="*/ 1289993 w 1309297"/>
            <a:gd name="connsiteY8" fmla="*/ 622765 h 1319831"/>
            <a:gd name="connsiteX9" fmla="*/ 1226583 w 1309297"/>
            <a:gd name="connsiteY9" fmla="*/ 593262 h 1319831"/>
            <a:gd name="connsiteX10" fmla="*/ 1188934 w 1309297"/>
            <a:gd name="connsiteY10" fmla="*/ 602509 h 1319831"/>
            <a:gd name="connsiteX11" fmla="*/ 1188934 w 1309297"/>
            <a:gd name="connsiteY11" fmla="*/ 505192 h 1319831"/>
            <a:gd name="connsiteX12" fmla="*/ 1210951 w 1309297"/>
            <a:gd name="connsiteY12" fmla="*/ 505192 h 1319831"/>
            <a:gd name="connsiteX13" fmla="*/ 1231207 w 1309297"/>
            <a:gd name="connsiteY13" fmla="*/ 491542 h 1319831"/>
            <a:gd name="connsiteX14" fmla="*/ 1226363 w 1309297"/>
            <a:gd name="connsiteY14" fmla="*/ 467543 h 1319831"/>
            <a:gd name="connsiteX15" fmla="*/ 1050225 w 1309297"/>
            <a:gd name="connsiteY15" fmla="*/ 291405 h 1319831"/>
            <a:gd name="connsiteX16" fmla="*/ 1019180 w 1309297"/>
            <a:gd name="connsiteY16" fmla="*/ 291405 h 1319831"/>
            <a:gd name="connsiteX17" fmla="*/ 968761 w 1309297"/>
            <a:gd name="connsiteY17" fmla="*/ 342044 h 1319831"/>
            <a:gd name="connsiteX18" fmla="*/ 968761 w 1309297"/>
            <a:gd name="connsiteY18" fmla="*/ 42829 h 1319831"/>
            <a:gd name="connsiteX19" fmla="*/ 946743 w 1309297"/>
            <a:gd name="connsiteY19" fmla="*/ 20812 h 1319831"/>
            <a:gd name="connsiteX20" fmla="*/ 726571 w 1309297"/>
            <a:gd name="connsiteY20" fmla="*/ 20812 h 1319831"/>
            <a:gd name="connsiteX21" fmla="*/ 704553 w 1309297"/>
            <a:gd name="connsiteY21" fmla="*/ 42829 h 1319831"/>
            <a:gd name="connsiteX22" fmla="*/ 704553 w 1309297"/>
            <a:gd name="connsiteY22" fmla="*/ 285020 h 1319831"/>
            <a:gd name="connsiteX23" fmla="*/ 615383 w 1309297"/>
            <a:gd name="connsiteY23" fmla="*/ 285020 h 1319831"/>
            <a:gd name="connsiteX24" fmla="*/ 576192 w 1309297"/>
            <a:gd name="connsiteY24" fmla="*/ 214124 h 1319831"/>
            <a:gd name="connsiteX25" fmla="*/ 631896 w 1309297"/>
            <a:gd name="connsiteY25" fmla="*/ 78057 h 1319831"/>
            <a:gd name="connsiteX26" fmla="*/ 622649 w 1309297"/>
            <a:gd name="connsiteY26" fmla="*/ 35564 h 1319831"/>
            <a:gd name="connsiteX27" fmla="*/ 579495 w 1309297"/>
            <a:gd name="connsiteY27" fmla="*/ 29399 h 1319831"/>
            <a:gd name="connsiteX28" fmla="*/ 537882 w 1309297"/>
            <a:gd name="connsiteY28" fmla="*/ 50315 h 1319831"/>
            <a:gd name="connsiteX29" fmla="*/ 511682 w 1309297"/>
            <a:gd name="connsiteY29" fmla="*/ 15308 h 1319831"/>
            <a:gd name="connsiteX30" fmla="*/ 483940 w 1309297"/>
            <a:gd name="connsiteY30" fmla="*/ 116 h 1319831"/>
            <a:gd name="connsiteX31" fmla="*/ 454217 w 1309297"/>
            <a:gd name="connsiteY31" fmla="*/ 11125 h 1319831"/>
            <a:gd name="connsiteX32" fmla="*/ 420750 w 1309297"/>
            <a:gd name="connsiteY32" fmla="*/ 44591 h 1319831"/>
            <a:gd name="connsiteX33" fmla="*/ 398733 w 1309297"/>
            <a:gd name="connsiteY33" fmla="*/ 15308 h 1319831"/>
            <a:gd name="connsiteX34" fmla="*/ 370991 w 1309297"/>
            <a:gd name="connsiteY34" fmla="*/ 116 h 1319831"/>
            <a:gd name="connsiteX35" fmla="*/ 341268 w 1309297"/>
            <a:gd name="connsiteY35" fmla="*/ 11125 h 1319831"/>
            <a:gd name="connsiteX36" fmla="*/ 298995 w 1309297"/>
            <a:gd name="connsiteY36" fmla="*/ 53398 h 1319831"/>
            <a:gd name="connsiteX37" fmla="*/ 235365 w 1309297"/>
            <a:gd name="connsiteY37" fmla="*/ 35123 h 1319831"/>
            <a:gd name="connsiteX38" fmla="*/ 195073 w 1309297"/>
            <a:gd name="connsiteY38" fmla="*/ 48114 h 1319831"/>
            <a:gd name="connsiteX39" fmla="*/ 191330 w 1309297"/>
            <a:gd name="connsiteY39" fmla="*/ 90167 h 1319831"/>
            <a:gd name="connsiteX40" fmla="*/ 257822 w 1309297"/>
            <a:gd name="connsiteY40" fmla="*/ 213023 h 1319831"/>
            <a:gd name="connsiteX41" fmla="*/ 154121 w 1309297"/>
            <a:gd name="connsiteY41" fmla="*/ 481634 h 1319831"/>
            <a:gd name="connsiteX42" fmla="*/ 154121 w 1309297"/>
            <a:gd name="connsiteY42" fmla="*/ 549227 h 1319831"/>
            <a:gd name="connsiteX43" fmla="*/ 286225 w 1309297"/>
            <a:gd name="connsiteY43" fmla="*/ 681331 h 1319831"/>
            <a:gd name="connsiteX44" fmla="*/ 528415 w 1309297"/>
            <a:gd name="connsiteY44" fmla="*/ 681331 h 1319831"/>
            <a:gd name="connsiteX45" fmla="*/ 726571 w 1309297"/>
            <a:gd name="connsiteY45" fmla="*/ 681331 h 1319831"/>
            <a:gd name="connsiteX46" fmla="*/ 902709 w 1309297"/>
            <a:gd name="connsiteY46" fmla="*/ 681331 h 1319831"/>
            <a:gd name="connsiteX47" fmla="*/ 1131248 w 1309297"/>
            <a:gd name="connsiteY47" fmla="*/ 681331 h 1319831"/>
            <a:gd name="connsiteX48" fmla="*/ 1084792 w 1309297"/>
            <a:gd name="connsiteY48" fmla="*/ 774244 h 1319831"/>
            <a:gd name="connsiteX49" fmla="*/ 963697 w 1309297"/>
            <a:gd name="connsiteY49" fmla="*/ 826204 h 1319831"/>
            <a:gd name="connsiteX50" fmla="*/ 858674 w 1309297"/>
            <a:gd name="connsiteY50" fmla="*/ 747383 h 1319831"/>
            <a:gd name="connsiteX51" fmla="*/ 541625 w 1309297"/>
            <a:gd name="connsiteY51" fmla="*/ 747383 h 1319831"/>
            <a:gd name="connsiteX52" fmla="*/ 220173 w 1309297"/>
            <a:gd name="connsiteY52" fmla="*/ 838754 h 1319831"/>
            <a:gd name="connsiteX53" fmla="*/ 220173 w 1309297"/>
            <a:gd name="connsiteY53" fmla="*/ 791417 h 1319831"/>
            <a:gd name="connsiteX54" fmla="*/ 176138 w 1309297"/>
            <a:gd name="connsiteY54" fmla="*/ 747383 h 1319831"/>
            <a:gd name="connsiteX55" fmla="*/ 44035 w 1309297"/>
            <a:gd name="connsiteY55" fmla="*/ 747383 h 1319831"/>
            <a:gd name="connsiteX56" fmla="*/ 0 w 1309297"/>
            <a:gd name="connsiteY56" fmla="*/ 791417 h 1319831"/>
            <a:gd name="connsiteX57" fmla="*/ 0 w 1309297"/>
            <a:gd name="connsiteY57" fmla="*/ 1275797 h 1319831"/>
            <a:gd name="connsiteX58" fmla="*/ 44035 w 1309297"/>
            <a:gd name="connsiteY58" fmla="*/ 1319832 h 1319831"/>
            <a:gd name="connsiteX59" fmla="*/ 290188 w 1309297"/>
            <a:gd name="connsiteY59" fmla="*/ 96552 h 1319831"/>
            <a:gd name="connsiteX60" fmla="*/ 327617 w 1309297"/>
            <a:gd name="connsiteY60" fmla="*/ 86864 h 1319831"/>
            <a:gd name="connsiteX61" fmla="*/ 367469 w 1309297"/>
            <a:gd name="connsiteY61" fmla="*/ 47013 h 1319831"/>
            <a:gd name="connsiteX62" fmla="*/ 389486 w 1309297"/>
            <a:gd name="connsiteY62" fmla="*/ 76516 h 1319831"/>
            <a:gd name="connsiteX63" fmla="*/ 417448 w 1309297"/>
            <a:gd name="connsiteY63" fmla="*/ 91708 h 1319831"/>
            <a:gd name="connsiteX64" fmla="*/ 447171 w 1309297"/>
            <a:gd name="connsiteY64" fmla="*/ 80699 h 1319831"/>
            <a:gd name="connsiteX65" fmla="*/ 480637 w 1309297"/>
            <a:gd name="connsiteY65" fmla="*/ 47233 h 1319831"/>
            <a:gd name="connsiteX66" fmla="*/ 505737 w 1309297"/>
            <a:gd name="connsiteY66" fmla="*/ 80699 h 1319831"/>
            <a:gd name="connsiteX67" fmla="*/ 553294 w 1309297"/>
            <a:gd name="connsiteY67" fmla="*/ 91928 h 1319831"/>
            <a:gd name="connsiteX68" fmla="*/ 585220 w 1309297"/>
            <a:gd name="connsiteY68" fmla="*/ 75855 h 1319831"/>
            <a:gd name="connsiteX69" fmla="*/ 535460 w 1309297"/>
            <a:gd name="connsiteY69" fmla="*/ 197171 h 1319831"/>
            <a:gd name="connsiteX70" fmla="*/ 475794 w 1309297"/>
            <a:gd name="connsiteY70" fmla="*/ 197171 h 1319831"/>
            <a:gd name="connsiteX71" fmla="*/ 503976 w 1309297"/>
            <a:gd name="connsiteY71" fmla="*/ 141027 h 1319831"/>
            <a:gd name="connsiteX72" fmla="*/ 464785 w 1309297"/>
            <a:gd name="connsiteY72" fmla="*/ 120991 h 1319831"/>
            <a:gd name="connsiteX73" fmla="*/ 426915 w 1309297"/>
            <a:gd name="connsiteY73" fmla="*/ 196950 h 1319831"/>
            <a:gd name="connsiteX74" fmla="*/ 388385 w 1309297"/>
            <a:gd name="connsiteY74" fmla="*/ 196950 h 1319831"/>
            <a:gd name="connsiteX75" fmla="*/ 357781 w 1309297"/>
            <a:gd name="connsiteY75" fmla="*/ 133100 h 1319831"/>
            <a:gd name="connsiteX76" fmla="*/ 318150 w 1309297"/>
            <a:gd name="connsiteY76" fmla="*/ 152255 h 1319831"/>
            <a:gd name="connsiteX77" fmla="*/ 339727 w 1309297"/>
            <a:gd name="connsiteY77" fmla="*/ 196950 h 1319831"/>
            <a:gd name="connsiteX78" fmla="*/ 299435 w 1309297"/>
            <a:gd name="connsiteY78" fmla="*/ 196950 h 1319831"/>
            <a:gd name="connsiteX79" fmla="*/ 236686 w 1309297"/>
            <a:gd name="connsiteY79" fmla="*/ 81360 h 1319831"/>
            <a:gd name="connsiteX80" fmla="*/ 290188 w 1309297"/>
            <a:gd name="connsiteY80" fmla="*/ 96552 h 1319831"/>
            <a:gd name="connsiteX81" fmla="*/ 506398 w 1309297"/>
            <a:gd name="connsiteY81" fmla="*/ 307037 h 1319831"/>
            <a:gd name="connsiteX82" fmla="*/ 506398 w 1309297"/>
            <a:gd name="connsiteY82" fmla="*/ 637296 h 1319831"/>
            <a:gd name="connsiteX83" fmla="*/ 286225 w 1309297"/>
            <a:gd name="connsiteY83" fmla="*/ 637296 h 1319831"/>
            <a:gd name="connsiteX84" fmla="*/ 198156 w 1309297"/>
            <a:gd name="connsiteY84" fmla="*/ 549227 h 1319831"/>
            <a:gd name="connsiteX85" fmla="*/ 198156 w 1309297"/>
            <a:gd name="connsiteY85" fmla="*/ 481634 h 1319831"/>
            <a:gd name="connsiteX86" fmla="*/ 291949 w 1309297"/>
            <a:gd name="connsiteY86" fmla="*/ 240985 h 1319831"/>
            <a:gd name="connsiteX87" fmla="*/ 541405 w 1309297"/>
            <a:gd name="connsiteY87" fmla="*/ 240985 h 1319831"/>
            <a:gd name="connsiteX88" fmla="*/ 566725 w 1309297"/>
            <a:gd name="connsiteY88" fmla="*/ 285020 h 1319831"/>
            <a:gd name="connsiteX89" fmla="*/ 528415 w 1309297"/>
            <a:gd name="connsiteY89" fmla="*/ 285020 h 1319831"/>
            <a:gd name="connsiteX90" fmla="*/ 506398 w 1309297"/>
            <a:gd name="connsiteY90" fmla="*/ 307037 h 1319831"/>
            <a:gd name="connsiteX91" fmla="*/ 550432 w 1309297"/>
            <a:gd name="connsiteY91" fmla="*/ 329054 h 1319831"/>
            <a:gd name="connsiteX92" fmla="*/ 704553 w 1309297"/>
            <a:gd name="connsiteY92" fmla="*/ 329054 h 1319831"/>
            <a:gd name="connsiteX93" fmla="*/ 704553 w 1309297"/>
            <a:gd name="connsiteY93" fmla="*/ 637296 h 1319831"/>
            <a:gd name="connsiteX94" fmla="*/ 550432 w 1309297"/>
            <a:gd name="connsiteY94" fmla="*/ 637296 h 1319831"/>
            <a:gd name="connsiteX95" fmla="*/ 550432 w 1309297"/>
            <a:gd name="connsiteY95" fmla="*/ 329054 h 1319831"/>
            <a:gd name="connsiteX96" fmla="*/ 1034813 w 1309297"/>
            <a:gd name="connsiteY96" fmla="*/ 338081 h 1319831"/>
            <a:gd name="connsiteX97" fmla="*/ 1157889 w 1309297"/>
            <a:gd name="connsiteY97" fmla="*/ 461158 h 1319831"/>
            <a:gd name="connsiteX98" fmla="*/ 911736 w 1309297"/>
            <a:gd name="connsiteY98" fmla="*/ 461158 h 1319831"/>
            <a:gd name="connsiteX99" fmla="*/ 1034813 w 1309297"/>
            <a:gd name="connsiteY99" fmla="*/ 338081 h 1319831"/>
            <a:gd name="connsiteX100" fmla="*/ 748588 w 1309297"/>
            <a:gd name="connsiteY100" fmla="*/ 64847 h 1319831"/>
            <a:gd name="connsiteX101" fmla="*/ 924726 w 1309297"/>
            <a:gd name="connsiteY101" fmla="*/ 64847 h 1319831"/>
            <a:gd name="connsiteX102" fmla="*/ 924726 w 1309297"/>
            <a:gd name="connsiteY102" fmla="*/ 386079 h 1319831"/>
            <a:gd name="connsiteX103" fmla="*/ 843042 w 1309297"/>
            <a:gd name="connsiteY103" fmla="*/ 467763 h 1319831"/>
            <a:gd name="connsiteX104" fmla="*/ 838198 w 1309297"/>
            <a:gd name="connsiteY104" fmla="*/ 491762 h 1319831"/>
            <a:gd name="connsiteX105" fmla="*/ 858454 w 1309297"/>
            <a:gd name="connsiteY105" fmla="*/ 505413 h 1319831"/>
            <a:gd name="connsiteX106" fmla="*/ 880471 w 1309297"/>
            <a:gd name="connsiteY106" fmla="*/ 505413 h 1319831"/>
            <a:gd name="connsiteX107" fmla="*/ 880471 w 1309297"/>
            <a:gd name="connsiteY107" fmla="*/ 637516 h 1319831"/>
            <a:gd name="connsiteX108" fmla="*/ 748368 w 1309297"/>
            <a:gd name="connsiteY108" fmla="*/ 637516 h 1319831"/>
            <a:gd name="connsiteX109" fmla="*/ 748368 w 1309297"/>
            <a:gd name="connsiteY109" fmla="*/ 64847 h 1319831"/>
            <a:gd name="connsiteX110" fmla="*/ 924726 w 1309297"/>
            <a:gd name="connsiteY110" fmla="*/ 505192 h 1319831"/>
            <a:gd name="connsiteX111" fmla="*/ 1144899 w 1309297"/>
            <a:gd name="connsiteY111" fmla="*/ 505192 h 1319831"/>
            <a:gd name="connsiteX112" fmla="*/ 1144899 w 1309297"/>
            <a:gd name="connsiteY112" fmla="*/ 637296 h 1319831"/>
            <a:gd name="connsiteX113" fmla="*/ 1100864 w 1309297"/>
            <a:gd name="connsiteY113" fmla="*/ 637296 h 1319831"/>
            <a:gd name="connsiteX114" fmla="*/ 1100864 w 1309297"/>
            <a:gd name="connsiteY114" fmla="*/ 549227 h 1319831"/>
            <a:gd name="connsiteX115" fmla="*/ 1078847 w 1309297"/>
            <a:gd name="connsiteY115" fmla="*/ 527210 h 1319831"/>
            <a:gd name="connsiteX116" fmla="*/ 990778 w 1309297"/>
            <a:gd name="connsiteY116" fmla="*/ 527210 h 1319831"/>
            <a:gd name="connsiteX117" fmla="*/ 968761 w 1309297"/>
            <a:gd name="connsiteY117" fmla="*/ 549227 h 1319831"/>
            <a:gd name="connsiteX118" fmla="*/ 968761 w 1309297"/>
            <a:gd name="connsiteY118" fmla="*/ 637296 h 1319831"/>
            <a:gd name="connsiteX119" fmla="*/ 924726 w 1309297"/>
            <a:gd name="connsiteY119" fmla="*/ 637296 h 1319831"/>
            <a:gd name="connsiteX120" fmla="*/ 924726 w 1309297"/>
            <a:gd name="connsiteY120" fmla="*/ 505192 h 1319831"/>
            <a:gd name="connsiteX121" fmla="*/ 1056830 w 1309297"/>
            <a:gd name="connsiteY121" fmla="*/ 637296 h 1319831"/>
            <a:gd name="connsiteX122" fmla="*/ 1012795 w 1309297"/>
            <a:gd name="connsiteY122" fmla="*/ 637296 h 1319831"/>
            <a:gd name="connsiteX123" fmla="*/ 1012795 w 1309297"/>
            <a:gd name="connsiteY123" fmla="*/ 571244 h 1319831"/>
            <a:gd name="connsiteX124" fmla="*/ 1056830 w 1309297"/>
            <a:gd name="connsiteY124" fmla="*/ 571244 h 1319831"/>
            <a:gd name="connsiteX125" fmla="*/ 1056830 w 1309297"/>
            <a:gd name="connsiteY125" fmla="*/ 637296 h 1319831"/>
            <a:gd name="connsiteX126" fmla="*/ 541625 w 1309297"/>
            <a:gd name="connsiteY126" fmla="*/ 791417 h 1319831"/>
            <a:gd name="connsiteX127" fmla="*/ 858674 w 1309297"/>
            <a:gd name="connsiteY127" fmla="*/ 791417 h 1319831"/>
            <a:gd name="connsiteX128" fmla="*/ 924726 w 1309297"/>
            <a:gd name="connsiteY128" fmla="*/ 857469 h 1319831"/>
            <a:gd name="connsiteX129" fmla="*/ 858674 w 1309297"/>
            <a:gd name="connsiteY129" fmla="*/ 923521 h 1319831"/>
            <a:gd name="connsiteX130" fmla="*/ 506398 w 1309297"/>
            <a:gd name="connsiteY130" fmla="*/ 923521 h 1319831"/>
            <a:gd name="connsiteX131" fmla="*/ 506398 w 1309297"/>
            <a:gd name="connsiteY131" fmla="*/ 967555 h 1319831"/>
            <a:gd name="connsiteX132" fmla="*/ 858674 w 1309297"/>
            <a:gd name="connsiteY132" fmla="*/ 967555 h 1319831"/>
            <a:gd name="connsiteX133" fmla="*/ 967220 w 1309297"/>
            <a:gd name="connsiteY133" fmla="*/ 872661 h 1319831"/>
            <a:gd name="connsiteX134" fmla="*/ 1109451 w 1309297"/>
            <a:gd name="connsiteY134" fmla="*/ 811673 h 1319831"/>
            <a:gd name="connsiteX135" fmla="*/ 1120460 w 1309297"/>
            <a:gd name="connsiteY135" fmla="*/ 801325 h 1319831"/>
            <a:gd name="connsiteX136" fmla="*/ 1191796 w 1309297"/>
            <a:gd name="connsiteY136" fmla="*/ 658873 h 1319831"/>
            <a:gd name="connsiteX137" fmla="*/ 1226583 w 1309297"/>
            <a:gd name="connsiteY137" fmla="*/ 637516 h 1319831"/>
            <a:gd name="connsiteX138" fmla="*/ 1256307 w 1309297"/>
            <a:gd name="connsiteY138" fmla="*/ 651387 h 1319831"/>
            <a:gd name="connsiteX139" fmla="*/ 1264893 w 1309297"/>
            <a:gd name="connsiteY139" fmla="*/ 683092 h 1319831"/>
            <a:gd name="connsiteX140" fmla="*/ 1255426 w 1309297"/>
            <a:gd name="connsiteY140" fmla="*/ 737255 h 1319831"/>
            <a:gd name="connsiteX141" fmla="*/ 1007291 w 1309297"/>
            <a:gd name="connsiteY141" fmla="*/ 1105163 h 1319831"/>
            <a:gd name="connsiteX142" fmla="*/ 718204 w 1309297"/>
            <a:gd name="connsiteY142" fmla="*/ 1188169 h 1319831"/>
            <a:gd name="connsiteX143" fmla="*/ 220173 w 1309297"/>
            <a:gd name="connsiteY143" fmla="*/ 1188169 h 1319831"/>
            <a:gd name="connsiteX144" fmla="*/ 220173 w 1309297"/>
            <a:gd name="connsiteY144" fmla="*/ 891376 h 1319831"/>
            <a:gd name="connsiteX145" fmla="*/ 541625 w 1309297"/>
            <a:gd name="connsiteY145" fmla="*/ 791417 h 1319831"/>
            <a:gd name="connsiteX146" fmla="*/ 44035 w 1309297"/>
            <a:gd name="connsiteY146" fmla="*/ 791417 h 1319831"/>
            <a:gd name="connsiteX147" fmla="*/ 176138 w 1309297"/>
            <a:gd name="connsiteY147" fmla="*/ 791417 h 1319831"/>
            <a:gd name="connsiteX148" fmla="*/ 176138 w 1309297"/>
            <a:gd name="connsiteY148" fmla="*/ 1275797 h 1319831"/>
            <a:gd name="connsiteX149" fmla="*/ 44035 w 1309297"/>
            <a:gd name="connsiteY149" fmla="*/ 1275797 h 1319831"/>
            <a:gd name="connsiteX150" fmla="*/ 44035 w 1309297"/>
            <a:gd name="connsiteY150" fmla="*/ 791417 h 131983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Lst>
          <a:rect l="l" t="t" r="r" b="b"/>
          <a:pathLst>
            <a:path w="1309297" h="1319831">
              <a:moveTo>
                <a:pt x="44035" y="1319832"/>
              </a:moveTo>
              <a:lnTo>
                <a:pt x="176138" y="1319832"/>
              </a:lnTo>
              <a:cubicBezTo>
                <a:pt x="200357" y="1319832"/>
                <a:pt x="220173" y="1300016"/>
                <a:pt x="220173" y="1275797"/>
              </a:cubicBezTo>
              <a:lnTo>
                <a:pt x="220173" y="1231763"/>
              </a:lnTo>
              <a:lnTo>
                <a:pt x="717984" y="1231763"/>
              </a:lnTo>
              <a:cubicBezTo>
                <a:pt x="828511" y="1231763"/>
                <a:pt x="936615" y="1200718"/>
                <a:pt x="1030409" y="1142152"/>
              </a:cubicBezTo>
              <a:cubicBezTo>
                <a:pt x="1171760" y="1053863"/>
                <a:pt x="1269517" y="908769"/>
                <a:pt x="1298580" y="744520"/>
              </a:cubicBezTo>
              <a:lnTo>
                <a:pt x="1308047" y="690358"/>
              </a:lnTo>
              <a:cubicBezTo>
                <a:pt x="1312230" y="666139"/>
                <a:pt x="1305845" y="641479"/>
                <a:pt x="1289993" y="622765"/>
              </a:cubicBezTo>
              <a:cubicBezTo>
                <a:pt x="1274141" y="604050"/>
                <a:pt x="1251022" y="593262"/>
                <a:pt x="1226583" y="593262"/>
              </a:cubicBezTo>
              <a:cubicBezTo>
                <a:pt x="1213153" y="593262"/>
                <a:pt x="1200383" y="596564"/>
                <a:pt x="1188934" y="602509"/>
              </a:cubicBezTo>
              <a:lnTo>
                <a:pt x="1188934" y="505192"/>
              </a:lnTo>
              <a:lnTo>
                <a:pt x="1210951" y="505192"/>
              </a:lnTo>
              <a:cubicBezTo>
                <a:pt x="1219758" y="505192"/>
                <a:pt x="1227904" y="499908"/>
                <a:pt x="1231207" y="491542"/>
              </a:cubicBezTo>
              <a:cubicBezTo>
                <a:pt x="1234509" y="483395"/>
                <a:pt x="1232748" y="473928"/>
                <a:pt x="1226363" y="467543"/>
              </a:cubicBezTo>
              <a:lnTo>
                <a:pt x="1050225" y="291405"/>
              </a:lnTo>
              <a:cubicBezTo>
                <a:pt x="1041638" y="282818"/>
                <a:pt x="1027767" y="282818"/>
                <a:pt x="1019180" y="291405"/>
              </a:cubicBezTo>
              <a:lnTo>
                <a:pt x="968761" y="342044"/>
              </a:lnTo>
              <a:lnTo>
                <a:pt x="968761" y="42829"/>
              </a:lnTo>
              <a:cubicBezTo>
                <a:pt x="968761" y="30720"/>
                <a:pt x="958853" y="20812"/>
                <a:pt x="946743" y="20812"/>
              </a:cubicBezTo>
              <a:lnTo>
                <a:pt x="726571" y="20812"/>
              </a:lnTo>
              <a:cubicBezTo>
                <a:pt x="714461" y="20812"/>
                <a:pt x="704553" y="30720"/>
                <a:pt x="704553" y="42829"/>
              </a:cubicBezTo>
              <a:lnTo>
                <a:pt x="704553" y="285020"/>
              </a:lnTo>
              <a:lnTo>
                <a:pt x="615383" y="285020"/>
              </a:lnTo>
              <a:cubicBezTo>
                <a:pt x="598650" y="248251"/>
                <a:pt x="586320" y="226674"/>
                <a:pt x="576192" y="214124"/>
              </a:cubicBezTo>
              <a:lnTo>
                <a:pt x="631896" y="78057"/>
              </a:lnTo>
              <a:cubicBezTo>
                <a:pt x="638061" y="63085"/>
                <a:pt x="634538" y="46572"/>
                <a:pt x="622649" y="35564"/>
              </a:cubicBezTo>
              <a:cubicBezTo>
                <a:pt x="610980" y="24555"/>
                <a:pt x="594026" y="22133"/>
                <a:pt x="579495" y="29399"/>
              </a:cubicBezTo>
              <a:lnTo>
                <a:pt x="537882" y="50315"/>
              </a:lnTo>
              <a:lnTo>
                <a:pt x="511682" y="15308"/>
              </a:lnTo>
              <a:cubicBezTo>
                <a:pt x="505077" y="6501"/>
                <a:pt x="494949" y="997"/>
                <a:pt x="483940" y="116"/>
              </a:cubicBezTo>
              <a:cubicBezTo>
                <a:pt x="472931" y="-765"/>
                <a:pt x="462143" y="3418"/>
                <a:pt x="454217" y="11125"/>
              </a:cubicBezTo>
              <a:lnTo>
                <a:pt x="420750" y="44591"/>
              </a:lnTo>
              <a:lnTo>
                <a:pt x="398733" y="15308"/>
              </a:lnTo>
              <a:cubicBezTo>
                <a:pt x="392128" y="6501"/>
                <a:pt x="382000" y="997"/>
                <a:pt x="370991" y="116"/>
              </a:cubicBezTo>
              <a:cubicBezTo>
                <a:pt x="359983" y="-765"/>
                <a:pt x="349194" y="3418"/>
                <a:pt x="341268" y="11125"/>
              </a:cubicBezTo>
              <a:lnTo>
                <a:pt x="298995" y="53398"/>
              </a:lnTo>
              <a:lnTo>
                <a:pt x="235365" y="35123"/>
              </a:lnTo>
              <a:cubicBezTo>
                <a:pt x="220393" y="30940"/>
                <a:pt x="204761" y="36004"/>
                <a:pt x="195073" y="48114"/>
              </a:cubicBezTo>
              <a:cubicBezTo>
                <a:pt x="185386" y="60003"/>
                <a:pt x="184065" y="76516"/>
                <a:pt x="191330" y="90167"/>
              </a:cubicBezTo>
              <a:lnTo>
                <a:pt x="257822" y="213023"/>
              </a:lnTo>
              <a:cubicBezTo>
                <a:pt x="211146" y="255296"/>
                <a:pt x="154121" y="373969"/>
                <a:pt x="154121" y="481634"/>
              </a:cubicBezTo>
              <a:lnTo>
                <a:pt x="154121" y="549227"/>
              </a:lnTo>
              <a:cubicBezTo>
                <a:pt x="154121" y="622104"/>
                <a:pt x="213348" y="681331"/>
                <a:pt x="286225" y="681331"/>
              </a:cubicBezTo>
              <a:lnTo>
                <a:pt x="528415" y="681331"/>
              </a:lnTo>
              <a:lnTo>
                <a:pt x="726571" y="681331"/>
              </a:lnTo>
              <a:lnTo>
                <a:pt x="902709" y="681331"/>
              </a:lnTo>
              <a:lnTo>
                <a:pt x="1131248" y="681331"/>
              </a:lnTo>
              <a:lnTo>
                <a:pt x="1084792" y="774244"/>
              </a:lnTo>
              <a:lnTo>
                <a:pt x="963697" y="826204"/>
              </a:lnTo>
              <a:cubicBezTo>
                <a:pt x="950046" y="780849"/>
                <a:pt x="908433" y="747383"/>
                <a:pt x="858674" y="747383"/>
              </a:cubicBezTo>
              <a:lnTo>
                <a:pt x="541625" y="747383"/>
              </a:lnTo>
              <a:cubicBezTo>
                <a:pt x="427135" y="747383"/>
                <a:pt x="316829" y="778867"/>
                <a:pt x="220173" y="838754"/>
              </a:cubicBezTo>
              <a:lnTo>
                <a:pt x="220173" y="791417"/>
              </a:lnTo>
              <a:cubicBezTo>
                <a:pt x="220173" y="767198"/>
                <a:pt x="200357" y="747383"/>
                <a:pt x="176138" y="747383"/>
              </a:cubicBezTo>
              <a:lnTo>
                <a:pt x="44035" y="747383"/>
              </a:lnTo>
              <a:cubicBezTo>
                <a:pt x="19816" y="747383"/>
                <a:pt x="0" y="767198"/>
                <a:pt x="0" y="791417"/>
              </a:cubicBezTo>
              <a:lnTo>
                <a:pt x="0" y="1275797"/>
              </a:lnTo>
              <a:cubicBezTo>
                <a:pt x="0" y="1300016"/>
                <a:pt x="19816" y="1319832"/>
                <a:pt x="44035" y="1319832"/>
              </a:cubicBezTo>
              <a:close/>
              <a:moveTo>
                <a:pt x="290188" y="96552"/>
              </a:moveTo>
              <a:cubicBezTo>
                <a:pt x="303398" y="100295"/>
                <a:pt x="317930" y="96772"/>
                <a:pt x="327617" y="86864"/>
              </a:cubicBezTo>
              <a:lnTo>
                <a:pt x="367469" y="47013"/>
              </a:lnTo>
              <a:lnTo>
                <a:pt x="389486" y="76516"/>
              </a:lnTo>
              <a:cubicBezTo>
                <a:pt x="396091" y="85323"/>
                <a:pt x="406219" y="90827"/>
                <a:pt x="417448" y="91708"/>
              </a:cubicBezTo>
              <a:cubicBezTo>
                <a:pt x="428677" y="92368"/>
                <a:pt x="439245" y="88405"/>
                <a:pt x="447171" y="80699"/>
              </a:cubicBezTo>
              <a:lnTo>
                <a:pt x="480637" y="47233"/>
              </a:lnTo>
              <a:lnTo>
                <a:pt x="505737" y="80699"/>
              </a:lnTo>
              <a:cubicBezTo>
                <a:pt x="516746" y="95451"/>
                <a:pt x="536781" y="100295"/>
                <a:pt x="553294" y="91928"/>
              </a:cubicBezTo>
              <a:lnTo>
                <a:pt x="585220" y="75855"/>
              </a:lnTo>
              <a:lnTo>
                <a:pt x="535460" y="197171"/>
              </a:lnTo>
              <a:lnTo>
                <a:pt x="475794" y="197171"/>
              </a:lnTo>
              <a:lnTo>
                <a:pt x="503976" y="141027"/>
              </a:lnTo>
              <a:lnTo>
                <a:pt x="464785" y="120991"/>
              </a:lnTo>
              <a:lnTo>
                <a:pt x="426915" y="196950"/>
              </a:lnTo>
              <a:lnTo>
                <a:pt x="388385" y="196950"/>
              </a:lnTo>
              <a:lnTo>
                <a:pt x="357781" y="133100"/>
              </a:lnTo>
              <a:lnTo>
                <a:pt x="318150" y="152255"/>
              </a:lnTo>
              <a:lnTo>
                <a:pt x="339727" y="196950"/>
              </a:lnTo>
              <a:lnTo>
                <a:pt x="299435" y="196950"/>
              </a:lnTo>
              <a:lnTo>
                <a:pt x="236686" y="81360"/>
              </a:lnTo>
              <a:lnTo>
                <a:pt x="290188" y="96552"/>
              </a:lnTo>
              <a:close/>
              <a:moveTo>
                <a:pt x="506398" y="307037"/>
              </a:moveTo>
              <a:lnTo>
                <a:pt x="506398" y="637296"/>
              </a:lnTo>
              <a:lnTo>
                <a:pt x="286225" y="637296"/>
              </a:lnTo>
              <a:cubicBezTo>
                <a:pt x="237567" y="637296"/>
                <a:pt x="198156" y="597885"/>
                <a:pt x="198156" y="549227"/>
              </a:cubicBezTo>
              <a:lnTo>
                <a:pt x="198156" y="481634"/>
              </a:lnTo>
              <a:cubicBezTo>
                <a:pt x="198156" y="363841"/>
                <a:pt x="271033" y="253755"/>
                <a:pt x="291949" y="240985"/>
              </a:cubicBezTo>
              <a:lnTo>
                <a:pt x="541405" y="240985"/>
              </a:lnTo>
              <a:cubicBezTo>
                <a:pt x="544928" y="245388"/>
                <a:pt x="553074" y="256837"/>
                <a:pt x="566725" y="285020"/>
              </a:cubicBezTo>
              <a:lnTo>
                <a:pt x="528415" y="285020"/>
              </a:lnTo>
              <a:cubicBezTo>
                <a:pt x="516305" y="285020"/>
                <a:pt x="506398" y="294927"/>
                <a:pt x="506398" y="307037"/>
              </a:cubicBezTo>
              <a:close/>
              <a:moveTo>
                <a:pt x="550432" y="329054"/>
              </a:moveTo>
              <a:lnTo>
                <a:pt x="704553" y="329054"/>
              </a:lnTo>
              <a:lnTo>
                <a:pt x="704553" y="637296"/>
              </a:lnTo>
              <a:lnTo>
                <a:pt x="550432" y="637296"/>
              </a:lnTo>
              <a:lnTo>
                <a:pt x="550432" y="329054"/>
              </a:lnTo>
              <a:close/>
              <a:moveTo>
                <a:pt x="1034813" y="338081"/>
              </a:moveTo>
              <a:lnTo>
                <a:pt x="1157889" y="461158"/>
              </a:lnTo>
              <a:lnTo>
                <a:pt x="911736" y="461158"/>
              </a:lnTo>
              <a:lnTo>
                <a:pt x="1034813" y="338081"/>
              </a:lnTo>
              <a:close/>
              <a:moveTo>
                <a:pt x="748588" y="64847"/>
              </a:moveTo>
              <a:lnTo>
                <a:pt x="924726" y="64847"/>
              </a:lnTo>
              <a:lnTo>
                <a:pt x="924726" y="386079"/>
              </a:lnTo>
              <a:lnTo>
                <a:pt x="843042" y="467763"/>
              </a:lnTo>
              <a:cubicBezTo>
                <a:pt x="836657" y="474148"/>
                <a:pt x="834896" y="483615"/>
                <a:pt x="838198" y="491762"/>
              </a:cubicBezTo>
              <a:cubicBezTo>
                <a:pt x="841501" y="499908"/>
                <a:pt x="849647" y="505413"/>
                <a:pt x="858454" y="505413"/>
              </a:cubicBezTo>
              <a:lnTo>
                <a:pt x="880471" y="505413"/>
              </a:lnTo>
              <a:lnTo>
                <a:pt x="880471" y="637516"/>
              </a:lnTo>
              <a:lnTo>
                <a:pt x="748368" y="637516"/>
              </a:lnTo>
              <a:lnTo>
                <a:pt x="748368" y="64847"/>
              </a:lnTo>
              <a:close/>
              <a:moveTo>
                <a:pt x="924726" y="505192"/>
              </a:moveTo>
              <a:lnTo>
                <a:pt x="1144899" y="505192"/>
              </a:lnTo>
              <a:lnTo>
                <a:pt x="1144899" y="637296"/>
              </a:lnTo>
              <a:lnTo>
                <a:pt x="1100864" y="637296"/>
              </a:lnTo>
              <a:lnTo>
                <a:pt x="1100864" y="549227"/>
              </a:lnTo>
              <a:cubicBezTo>
                <a:pt x="1100864" y="537117"/>
                <a:pt x="1090957" y="527210"/>
                <a:pt x="1078847" y="527210"/>
              </a:cubicBezTo>
              <a:lnTo>
                <a:pt x="990778" y="527210"/>
              </a:lnTo>
              <a:cubicBezTo>
                <a:pt x="978669" y="527210"/>
                <a:pt x="968761" y="537117"/>
                <a:pt x="968761" y="549227"/>
              </a:cubicBezTo>
              <a:lnTo>
                <a:pt x="968761" y="637296"/>
              </a:lnTo>
              <a:lnTo>
                <a:pt x="924726" y="637296"/>
              </a:lnTo>
              <a:lnTo>
                <a:pt x="924726" y="505192"/>
              </a:lnTo>
              <a:close/>
              <a:moveTo>
                <a:pt x="1056830" y="637296"/>
              </a:moveTo>
              <a:lnTo>
                <a:pt x="1012795" y="637296"/>
              </a:lnTo>
              <a:lnTo>
                <a:pt x="1012795" y="571244"/>
              </a:lnTo>
              <a:lnTo>
                <a:pt x="1056830" y="571244"/>
              </a:lnTo>
              <a:lnTo>
                <a:pt x="1056830" y="637296"/>
              </a:lnTo>
              <a:close/>
              <a:moveTo>
                <a:pt x="541625" y="791417"/>
              </a:moveTo>
              <a:lnTo>
                <a:pt x="858674" y="791417"/>
              </a:lnTo>
              <a:cubicBezTo>
                <a:pt x="895003" y="791417"/>
                <a:pt x="924726" y="821140"/>
                <a:pt x="924726" y="857469"/>
              </a:cubicBezTo>
              <a:cubicBezTo>
                <a:pt x="924726" y="893797"/>
                <a:pt x="895003" y="923521"/>
                <a:pt x="858674" y="923521"/>
              </a:cubicBezTo>
              <a:lnTo>
                <a:pt x="506398" y="923521"/>
              </a:lnTo>
              <a:lnTo>
                <a:pt x="506398" y="967555"/>
              </a:lnTo>
              <a:lnTo>
                <a:pt x="858674" y="967555"/>
              </a:lnTo>
              <a:cubicBezTo>
                <a:pt x="914158" y="967555"/>
                <a:pt x="959734" y="926163"/>
                <a:pt x="967220" y="872661"/>
              </a:cubicBezTo>
              <a:lnTo>
                <a:pt x="1109451" y="811673"/>
              </a:lnTo>
              <a:cubicBezTo>
                <a:pt x="1114295" y="809691"/>
                <a:pt x="1118258" y="805949"/>
                <a:pt x="1120460" y="801325"/>
              </a:cubicBezTo>
              <a:lnTo>
                <a:pt x="1191796" y="658873"/>
              </a:lnTo>
              <a:cubicBezTo>
                <a:pt x="1198401" y="645663"/>
                <a:pt x="1211611" y="637516"/>
                <a:pt x="1226583" y="637516"/>
              </a:cubicBezTo>
              <a:cubicBezTo>
                <a:pt x="1238032" y="637516"/>
                <a:pt x="1248821" y="642580"/>
                <a:pt x="1256307" y="651387"/>
              </a:cubicBezTo>
              <a:cubicBezTo>
                <a:pt x="1263792" y="660194"/>
                <a:pt x="1266875" y="671863"/>
                <a:pt x="1264893" y="683092"/>
              </a:cubicBezTo>
              <a:lnTo>
                <a:pt x="1255426" y="737255"/>
              </a:lnTo>
              <a:cubicBezTo>
                <a:pt x="1228565" y="889174"/>
                <a:pt x="1138074" y="1023259"/>
                <a:pt x="1007291" y="1105163"/>
              </a:cubicBezTo>
              <a:cubicBezTo>
                <a:pt x="920543" y="1159326"/>
                <a:pt x="820584" y="1188169"/>
                <a:pt x="718204" y="1188169"/>
              </a:cubicBezTo>
              <a:lnTo>
                <a:pt x="220173" y="1188169"/>
              </a:lnTo>
              <a:lnTo>
                <a:pt x="220173" y="891376"/>
              </a:lnTo>
              <a:cubicBezTo>
                <a:pt x="315288" y="826204"/>
                <a:pt x="426035" y="791417"/>
                <a:pt x="541625" y="791417"/>
              </a:cubicBezTo>
              <a:close/>
              <a:moveTo>
                <a:pt x="44035" y="791417"/>
              </a:moveTo>
              <a:lnTo>
                <a:pt x="176138" y="791417"/>
              </a:lnTo>
              <a:lnTo>
                <a:pt x="176138" y="1275797"/>
              </a:lnTo>
              <a:lnTo>
                <a:pt x="44035" y="1275797"/>
              </a:lnTo>
              <a:lnTo>
                <a:pt x="44035" y="791417"/>
              </a:lnTo>
              <a:close/>
            </a:path>
          </a:pathLst>
        </a:custGeom>
        <a:solidFill>
          <a:srgbClr val="008272"/>
        </a:solidFill>
        <a:ln w="3175" cap="flat">
          <a:noFill/>
          <a:prstDash val="solid"/>
          <a:miter/>
        </a:ln>
      </xdr:spPr>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ysClr val="windowText" lastClr="000000"/>
              </a:solidFill>
              <a:effectLst/>
              <a:uLnTx/>
              <a:uFillTx/>
              <a:latin typeface="Calibri" panose="020F0502020204030204"/>
              <a:ea typeface="+mn-ea"/>
              <a:cs typeface="+mn-cs"/>
            </a:rPr>
            <a: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blBankAccounts" displayName="tblBankAccounts" ref="B14:H20" totalsRowCount="1" headerRowDxfId="264" dataDxfId="263" totalsRowDxfId="261" tableBorderDxfId="262" totalsRowBorderDxfId="260">
  <autoFilter ref="B14:H19" xr:uid="{00000000-0009-0000-0100-000008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000-000002000000}" name="Financial Institution " totalsRowLabel="Total" dataDxfId="259" totalsRowDxfId="258"/>
    <tableColumn id="3" xr3:uid="{00000000-0010-0000-0000-000003000000}" name="Address" dataDxfId="257" totalsRowDxfId="256"/>
    <tableColumn id="4" xr3:uid="{00000000-0010-0000-0000-000004000000}" name="Phone" dataDxfId="255" totalsRowDxfId="254"/>
    <tableColumn id="5" xr3:uid="{00000000-0010-0000-0000-000005000000}" name="Account Number" dataDxfId="253" totalsRowDxfId="252"/>
    <tableColumn id="6" xr3:uid="{00000000-0010-0000-0000-000006000000}" name="Account Type" dataDxfId="251" totalsRowDxfId="250"/>
    <tableColumn id="7" xr3:uid="{00000000-0010-0000-0000-000007000000}" name="Balance " totalsRowFunction="sum" dataDxfId="249" totalsRowDxfId="248"/>
    <tableColumn id="8" xr3:uid="{00000000-0010-0000-0000-000008000000}" name="Notes" dataDxfId="247" totalsRowDxfId="246"/>
  </tableColumns>
  <tableStyleInfo name="Probat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tblPersonalInvestments" displayName="tblPersonalInvestments" ref="B24:H35" totalsRowCount="1" headerRowDxfId="245" dataDxfId="243" totalsRowDxfId="241" headerRowBorderDxfId="244" tableBorderDxfId="242" totalsRowBorderDxfId="240">
  <autoFilter ref="B24:H34" xr:uid="{00000000-0009-0000-0100-00000A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100-000002000000}" name="Company" totalsRowLabel="Total" dataDxfId="239" totalsRowDxfId="238"/>
    <tableColumn id="3" xr3:uid="{00000000-0010-0000-0100-000003000000}" name="Address" dataDxfId="237" totalsRowDxfId="236"/>
    <tableColumn id="4" xr3:uid="{00000000-0010-0000-0100-000004000000}" name="Phone" dataDxfId="235" totalsRowDxfId="234"/>
    <tableColumn id="5" xr3:uid="{00000000-0010-0000-0100-000005000000}" name="Account Number" dataDxfId="233" totalsRowDxfId="232"/>
    <tableColumn id="6" xr3:uid="{00000000-0010-0000-0100-000006000000}" name="Beneficiary" dataDxfId="231" totalsRowDxfId="230"/>
    <tableColumn id="7" xr3:uid="{00000000-0010-0000-0100-000007000000}" name="Market Value" totalsRowFunction="sum" dataDxfId="229" totalsRowDxfId="228"/>
    <tableColumn id="8" xr3:uid="{00000000-0010-0000-0100-000008000000}" name="Notes" dataDxfId="227" totalsRowDxfId="226"/>
  </tableColumns>
  <tableStyleInfo name="Probat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tblBusinessInterests" displayName="tblBusinessInterests" ref="B39:H46" totalsRowCount="1" headerRowDxfId="225" dataDxfId="223" totalsRowDxfId="222" headerRowBorderDxfId="224">
  <autoFilter ref="B39:H45"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200-000002000000}" name="Business Name" totalsRowLabel="Total" dataDxfId="221" totalsRowDxfId="220"/>
    <tableColumn id="3" xr3:uid="{00000000-0010-0000-0200-000003000000}" name="Address" dataDxfId="219" totalsRowDxfId="218"/>
    <tableColumn id="4" xr3:uid="{00000000-0010-0000-0200-000004000000}" name="Phone" dataDxfId="217" totalsRowDxfId="216"/>
    <tableColumn id="5" xr3:uid="{00000000-0010-0000-0200-000005000000}" name="Contact" dataDxfId="215" totalsRowDxfId="214"/>
    <tableColumn id="6" xr3:uid="{00000000-0010-0000-0200-000006000000}" name="Type" dataDxfId="213" totalsRowDxfId="212"/>
    <tableColumn id="7" xr3:uid="{00000000-0010-0000-0200-000007000000}" name="Value " totalsRowFunction="sum" dataDxfId="211" totalsRowDxfId="210"/>
    <tableColumn id="8" xr3:uid="{00000000-0010-0000-0200-000008000000}" name="Notes" dataDxfId="209" totalsRowDxfId="208"/>
  </tableColumns>
  <tableStyleInfo name="Probat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blRealEstate" displayName="tblRealEstate" ref="B50:H60" totalsRowCount="1" headerRowDxfId="207" dataDxfId="205" totalsRowDxfId="204" headerRowBorderDxfId="206">
  <autoFilter ref="B50:H59" xr:uid="{00000000-0009-0000-0100-00000C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300-000002000000}" name="Address" totalsRowLabel="Total" dataDxfId="203" totalsRowDxfId="202"/>
    <tableColumn id="3" xr3:uid="{00000000-0010-0000-0300-000003000000}" name="Title held by" dataDxfId="201" totalsRowDxfId="200"/>
    <tableColumn id="4" xr3:uid="{00000000-0010-0000-0300-000004000000}" name="Phone" dataDxfId="199" totalsRowDxfId="198"/>
    <tableColumn id="5" xr3:uid="{00000000-0010-0000-0300-000005000000}" name="Contact" dataDxfId="197" totalsRowDxfId="196"/>
    <tableColumn id="6" xr3:uid="{00000000-0010-0000-0300-000006000000}" name="Purchase Price" totalsRowFunction="sum" dataDxfId="195" totalsRowDxfId="194"/>
    <tableColumn id="7" xr3:uid="{00000000-0010-0000-0300-000007000000}" name="Market Price" totalsRowFunction="sum" dataDxfId="193" totalsRowDxfId="192"/>
    <tableColumn id="8" xr3:uid="{00000000-0010-0000-0300-000008000000}" name="Notes" dataDxfId="191" totalsRowDxfId="190"/>
  </tableColumns>
  <tableStyleInfo name="Probat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tblPensionPlans" displayName="tblPensionPlans" ref="B64:H70" totalsRowCount="1" headerRowDxfId="189" dataDxfId="187" totalsRowDxfId="186" headerRowBorderDxfId="188">
  <autoFilter ref="B64:H69" xr:uid="{00000000-0009-0000-0100-00000D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400-000002000000}" name="Company" totalsRowLabel="Total" dataDxfId="185" totalsRowDxfId="184"/>
    <tableColumn id="3" xr3:uid="{00000000-0010-0000-0400-000003000000}" name="Phone" dataDxfId="183" totalsRowDxfId="182"/>
    <tableColumn id="4" xr3:uid="{00000000-0010-0000-0400-000004000000}" name="Plan Type" dataDxfId="181" totalsRowDxfId="180"/>
    <tableColumn id="5" xr3:uid="{00000000-0010-0000-0400-000005000000}" name="Beneficiary" dataDxfId="179" totalsRowDxfId="178"/>
    <tableColumn id="6" xr3:uid="{00000000-0010-0000-0400-000006000000}" name="Email" dataDxfId="177" totalsRowDxfId="176"/>
    <tableColumn id="7" xr3:uid="{00000000-0010-0000-0400-000007000000}" name="Value " totalsRowFunction="sum" dataDxfId="175" totalsRowDxfId="174"/>
    <tableColumn id="8" xr3:uid="{00000000-0010-0000-0400-000008000000}" name="Notes" dataDxfId="173" totalsRowDxfId="172"/>
  </tableColumns>
  <tableStyleInfo name="Probat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blInsurance" displayName="tblInsurance" ref="B74:H80" totalsRowCount="1" headerRowDxfId="171" dataDxfId="169" totalsRowDxfId="168" headerRowBorderDxfId="170">
  <autoFilter ref="B74:H79" xr:uid="{00000000-0009-0000-0100-00000E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500-000002000000}" name="Issuer" totalsRowLabel="Total" dataDxfId="167" totalsRowDxfId="166"/>
    <tableColumn id="3" xr3:uid="{00000000-0010-0000-0500-000003000000}" name="Policy Number" dataDxfId="165" totalsRowDxfId="164"/>
    <tableColumn id="4" xr3:uid="{00000000-0010-0000-0500-000004000000}" name="Phone" dataDxfId="163" totalsRowDxfId="162"/>
    <tableColumn id="5" xr3:uid="{00000000-0010-0000-0500-000005000000}" name="Beneficiary" dataDxfId="161" totalsRowDxfId="160"/>
    <tableColumn id="6" xr3:uid="{00000000-0010-0000-0500-000006000000}" name="Face Value " totalsRowFunction="sum" dataDxfId="159" totalsRowDxfId="158"/>
    <tableColumn id="7" xr3:uid="{00000000-0010-0000-0500-000007000000}" name="Cash Value " totalsRowFunction="sum" dataDxfId="157" totalsRowDxfId="156"/>
    <tableColumn id="8" xr3:uid="{00000000-0010-0000-0500-000008000000}" name="Notes" dataDxfId="155" totalsRowDxfId="154"/>
  </tableColumns>
  <tableStyleInfo name="Probat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6000000}" name="tblMortgages" displayName="tblMortgages" ref="B84:H90" totalsRowCount="1" headerRowDxfId="153" dataDxfId="151" totalsRowDxfId="150" headerRowBorderDxfId="152">
  <autoFilter ref="B84:H89" xr:uid="{00000000-0009-0000-0100-00000F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600-000002000000}" name="Name of Borrower" totalsRowLabel="Total" dataDxfId="149" totalsRowDxfId="148"/>
    <tableColumn id="3" xr3:uid="{00000000-0010-0000-0600-000003000000}" name="Address" dataDxfId="147" totalsRowDxfId="146"/>
    <tableColumn id="4" xr3:uid="{00000000-0010-0000-0600-000004000000}" name="Phone" dataDxfId="145" totalsRowDxfId="144"/>
    <tableColumn id="5" xr3:uid="{00000000-0010-0000-0600-000005000000}" name="Type" dataDxfId="143" totalsRowDxfId="142"/>
    <tableColumn id="6" xr3:uid="{00000000-0010-0000-0600-000006000000}" name="Original Amount" totalsRowFunction="sum" dataDxfId="141" totalsRowDxfId="140"/>
    <tableColumn id="7" xr3:uid="{00000000-0010-0000-0600-000007000000}" name="Balance Owed " totalsRowFunction="sum" dataDxfId="139" totalsRowDxfId="138"/>
    <tableColumn id="8" xr3:uid="{00000000-0010-0000-0600-000008000000}" name="Notes" dataDxfId="137" totalsRowDxfId="136"/>
  </tableColumns>
  <tableStyleInfo name="Probat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7000000}" name="tblTrusts" displayName="tblTrusts" ref="B94:H100" totalsRowCount="1" headerRowDxfId="135" dataDxfId="133" totalsRowDxfId="132" headerRowBorderDxfId="134">
  <autoFilter ref="B94:H99" xr:uid="{00000000-0009-0000-0100-00001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700-000002000000}" name="Name of Estate/Trust" totalsRowLabel="Total" dataDxfId="131" totalsRowDxfId="130"/>
    <tableColumn id="3" xr3:uid="{00000000-0010-0000-0700-000003000000}" name="Name of Executor/Trustee" dataDxfId="129" totalsRowDxfId="128"/>
    <tableColumn id="4" xr3:uid="{00000000-0010-0000-0700-000004000000}" name="Phone" dataDxfId="127" totalsRowDxfId="126"/>
    <tableColumn id="5" xr3:uid="{00000000-0010-0000-0700-000005000000}" name="Address" dataDxfId="125" totalsRowDxfId="124"/>
    <tableColumn id="6" xr3:uid="{00000000-0010-0000-0700-000006000000}" name="Email" dataDxfId="123" totalsRowDxfId="122"/>
    <tableColumn id="7" xr3:uid="{00000000-0010-0000-0700-000007000000}" name="Distribution Amount" totalsRowFunction="sum" dataDxfId="121" totalsRowDxfId="120"/>
    <tableColumn id="8" xr3:uid="{00000000-0010-0000-0700-000008000000}" name="Notes" dataDxfId="119" totalsRowDxfId="118"/>
  </tableColumns>
  <tableStyleInfo name="Probat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8000000}" name="tblOtherAssets" displayName="tblOtherAssets" ref="B104:H115" totalsRowCount="1" headerRowDxfId="117" dataDxfId="115" totalsRowDxfId="114" headerRowBorderDxfId="116">
  <autoFilter ref="B104:H114" xr:uid="{00000000-0009-0000-0100-00001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800-000002000000}" name="Item Description" totalsRowLabel="Total" dataDxfId="113" totalsRowDxfId="112"/>
    <tableColumn id="3" xr3:uid="{00000000-0010-0000-0800-000003000000}" name="Location" dataDxfId="111" totalsRowDxfId="110"/>
    <tableColumn id="4" xr3:uid="{00000000-0010-0000-0800-000004000000}" name="Phone" dataDxfId="109" totalsRowDxfId="108"/>
    <tableColumn id="5" xr3:uid="{00000000-0010-0000-0800-000005000000}" name="Contact" dataDxfId="107" totalsRowDxfId="106"/>
    <tableColumn id="6" xr3:uid="{00000000-0010-0000-0800-000006000000}" name="Beneficiary" dataDxfId="105" totalsRowDxfId="104"/>
    <tableColumn id="7" xr3:uid="{00000000-0010-0000-0800-000007000000}" name="Value " totalsRowFunction="sum" dataDxfId="103" totalsRowDxfId="102"/>
    <tableColumn id="8" xr3:uid="{00000000-0010-0000-0800-000008000000}" name="Notes" dataDxfId="101" totalsRowDxfId="100"/>
  </tableColumns>
  <tableStyleInfo name="Probat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blBankAccounts2" displayName="tblBankAccounts2" ref="B12:H18" totalsRowCount="1" headerRowDxfId="99" dataDxfId="97" totalsRowDxfId="95" headerRowBorderDxfId="98" tableBorderDxfId="96" totalsRowBorderDxfId="94">
  <autoFilter ref="B12:H17"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900-000002000000}" name="Financial Institution " totalsRowLabel="Total" dataDxfId="93" totalsRowDxfId="92"/>
    <tableColumn id="3" xr3:uid="{00000000-0010-0000-0900-000003000000}" name="Address" dataDxfId="91" totalsRowDxfId="90"/>
    <tableColumn id="4" xr3:uid="{00000000-0010-0000-0900-000004000000}" name="Phone" dataDxfId="89" totalsRowDxfId="88"/>
    <tableColumn id="5" xr3:uid="{00000000-0010-0000-0900-000005000000}" name="Title Held By" dataDxfId="87" totalsRowDxfId="86"/>
    <tableColumn id="6" xr3:uid="{00000000-0010-0000-0900-000006000000}" name="Account Number" dataDxfId="85" totalsRowDxfId="84"/>
    <tableColumn id="7" xr3:uid="{00000000-0010-0000-0900-000007000000}" name="Balance " totalsRowFunction="sum" dataDxfId="83" totalsRowDxfId="82"/>
    <tableColumn id="8" xr3:uid="{00000000-0010-0000-0900-000008000000}" name="Notes" dataDxfId="81" totalsRowDxfId="80"/>
  </tableColumns>
  <tableStyleInfo name="Probat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blPersonalInvestments3" displayName="tblPersonalInvestments3" ref="B22:H28" totalsRowCount="1" headerRowDxfId="79" dataDxfId="77" totalsRowDxfId="75" headerRowBorderDxfId="78" tableBorderDxfId="76" totalsRowBorderDxfId="74">
  <autoFilter ref="B22:H27" xr:uid="{00000000-0009-0000-0100-00000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A00-000002000000}" name="Financial Institution" totalsRowLabel="Total" dataDxfId="73" totalsRowDxfId="72"/>
    <tableColumn id="3" xr3:uid="{00000000-0010-0000-0A00-000003000000}" name="Address" dataDxfId="71" totalsRowDxfId="70"/>
    <tableColumn id="4" xr3:uid="{00000000-0010-0000-0A00-000004000000}" name="Phone" dataDxfId="69" totalsRowDxfId="68"/>
    <tableColumn id="5" xr3:uid="{00000000-0010-0000-0A00-000005000000}" name=" Account Number" dataDxfId="67" totalsRowDxfId="66"/>
    <tableColumn id="6" xr3:uid="{00000000-0010-0000-0A00-000006000000}" name="Type" dataDxfId="65" totalsRowDxfId="64"/>
    <tableColumn id="7" xr3:uid="{00000000-0010-0000-0A00-000007000000}" name="Balance " totalsRowFunction="sum" dataDxfId="63" totalsRowDxfId="62"/>
    <tableColumn id="8" xr3:uid="{00000000-0010-0000-0A00-000008000000}" name="Notes" dataDxfId="61" totalsRowDxfId="60"/>
  </tableColumns>
  <tableStyleInfo name="Probat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B000000}" name="tblBusinessInterests4" displayName="tblBusinessInterests4" ref="B32:H38" totalsRowCount="1" headerRowDxfId="59" dataDxfId="57" totalsRowDxfId="56" headerRowBorderDxfId="58">
  <autoFilter ref="B32:H37"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B00-000002000000}" name="Business Name" totalsRowLabel="Total" dataDxfId="55" totalsRowDxfId="54"/>
    <tableColumn id="3" xr3:uid="{00000000-0010-0000-0B00-000003000000}" name="Address" dataDxfId="53" totalsRowDxfId="52"/>
    <tableColumn id="4" xr3:uid="{00000000-0010-0000-0B00-000004000000}" name=" Phone" dataDxfId="51" totalsRowDxfId="50"/>
    <tableColumn id="5" xr3:uid="{00000000-0010-0000-0B00-000005000000}" name=" Contact" dataDxfId="49" totalsRowDxfId="48"/>
    <tableColumn id="6" xr3:uid="{00000000-0010-0000-0B00-000006000000}" name="Type" dataDxfId="47" totalsRowDxfId="46"/>
    <tableColumn id="7" xr3:uid="{00000000-0010-0000-0B00-000007000000}" name="Value " totalsRowFunction="sum" dataDxfId="45" totalsRowDxfId="44"/>
    <tableColumn id="8" xr3:uid="{00000000-0010-0000-0B00-000008000000}" name="Notes" dataDxfId="43" totalsRowDxfId="42"/>
  </tableColumns>
  <tableStyleInfo name="Probat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C000000}" name="tblRealEstate5" displayName="tblRealEstate5" ref="B42:H48" totalsRowCount="1" headerRowDxfId="41" dataDxfId="39" totalsRowDxfId="38" headerRowBorderDxfId="40">
  <autoFilter ref="B42:H47" xr:uid="{00000000-0009-0000-0100-00000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C00-000002000000}" name="Credit Card Company" totalsRowLabel="Total" dataDxfId="37" totalsRowDxfId="36"/>
    <tableColumn id="3" xr3:uid="{00000000-0010-0000-0C00-000003000000}" name="Company Address" dataDxfId="35" totalsRowDxfId="34"/>
    <tableColumn id="4" xr3:uid="{00000000-0010-0000-0C00-000004000000}" name="Phone" dataDxfId="33" totalsRowDxfId="32"/>
    <tableColumn id="5" xr3:uid="{00000000-0010-0000-0C00-000005000000}" name="Card Number" dataDxfId="31" totalsRowDxfId="30"/>
    <tableColumn id="6" xr3:uid="{00000000-0010-0000-0C00-000006000000}" name="Expiry Date " totalsRowFunction="sum" dataDxfId="29" totalsRowDxfId="28"/>
    <tableColumn id="7" xr3:uid="{00000000-0010-0000-0C00-000007000000}" name="Balance " totalsRowFunction="sum" dataDxfId="27" totalsRowDxfId="26"/>
    <tableColumn id="8" xr3:uid="{00000000-0010-0000-0C00-000008000000}" name="Notes" dataDxfId="25" totalsRowDxfId="24"/>
  </tableColumns>
  <tableStyleInfo name="Probat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D000000}" name="tblPensionPlans6" displayName="tblPensionPlans6" ref="B52:H58" totalsRowCount="1" headerRowDxfId="23" dataDxfId="21" totalsRowDxfId="20" headerRowBorderDxfId="22">
  <autoFilter ref="B52:H57" xr:uid="{00000000-0009-0000-0100-00000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D00-000002000000}" name="Item Description" totalsRowLabel="Total" dataDxfId="19" totalsRowDxfId="18"/>
    <tableColumn id="3" xr3:uid="{00000000-0010-0000-0D00-000003000000}" name="Location" dataDxfId="17" totalsRowDxfId="16"/>
    <tableColumn id="4" xr3:uid="{00000000-0010-0000-0D00-000004000000}" name="Phone" dataDxfId="15" totalsRowDxfId="14"/>
    <tableColumn id="5" xr3:uid="{00000000-0010-0000-0D00-000005000000}" name="Contact" dataDxfId="13" totalsRowDxfId="12"/>
    <tableColumn id="6" xr3:uid="{00000000-0010-0000-0D00-000006000000}" name="Beneficiary" dataDxfId="11" totalsRowDxfId="10"/>
    <tableColumn id="7" xr3:uid="{00000000-0010-0000-0D00-000007000000}" name="Value " totalsRowFunction="sum" dataDxfId="9" totalsRowDxfId="8"/>
    <tableColumn id="8" xr3:uid="{00000000-0010-0000-0D00-000008000000}" name="Notes" dataDxfId="7" totalsRowDxfId="6"/>
  </tableColumns>
  <tableStyleInfo name="Probate" showFirstColumn="0" showLastColumn="0" showRowStripes="1" showColumnStripes="0"/>
</table>
</file>

<file path=xl/theme/theme1.xml><?xml version="1.0" encoding="utf-8"?>
<a:theme xmlns:a="http://schemas.openxmlformats.org/drawingml/2006/main" name="Office Theme">
  <a:themeElements>
    <a:clrScheme name="Probate_doc_Palette">
      <a:dk1>
        <a:sysClr val="windowText" lastClr="000000"/>
      </a:dk1>
      <a:lt1>
        <a:sysClr val="window" lastClr="FFFFFF"/>
      </a:lt1>
      <a:dk2>
        <a:srgbClr val="595959"/>
      </a:dk2>
      <a:lt2>
        <a:srgbClr val="E7E6E6"/>
      </a:lt2>
      <a:accent1>
        <a:srgbClr val="4472C4"/>
      </a:accent1>
      <a:accent2>
        <a:srgbClr val="A5A5A5"/>
      </a:accent2>
      <a:accent3>
        <a:srgbClr val="305496"/>
      </a:accent3>
      <a:accent4>
        <a:srgbClr val="008272"/>
      </a:accent4>
      <a:accent5>
        <a:srgbClr val="5B9BD5"/>
      </a:accent5>
      <a:accent6>
        <a:srgbClr val="ED7D31"/>
      </a:accent6>
      <a:hlink>
        <a:srgbClr val="00B0F0"/>
      </a:hlink>
      <a:folHlink>
        <a:srgbClr val="D955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workbookViewId="0">
      <selection activeCell="B3" sqref="B3"/>
    </sheetView>
  </sheetViews>
  <sheetFormatPr defaultRowHeight="15.5" x14ac:dyDescent="0.35"/>
  <cols>
    <col min="1" max="1" width="20.83203125" customWidth="1"/>
    <col min="2" max="3" width="10.25" bestFit="1" customWidth="1"/>
  </cols>
  <sheetData>
    <row r="1" spans="1:3" ht="67" customHeight="1" x14ac:dyDescent="0.35">
      <c r="A1" s="192" t="s">
        <v>123</v>
      </c>
    </row>
    <row r="2" spans="1:3" x14ac:dyDescent="0.35">
      <c r="A2" s="193" t="s">
        <v>111</v>
      </c>
      <c r="B2" s="194">
        <v>44328</v>
      </c>
      <c r="C2" s="195"/>
    </row>
    <row r="3" spans="1:3" x14ac:dyDescent="0.35">
      <c r="A3" s="193"/>
      <c r="B3" s="194"/>
      <c r="C3" s="195"/>
    </row>
    <row r="4" spans="1:3" x14ac:dyDescent="0.35">
      <c r="B4" s="194"/>
      <c r="C4" s="195"/>
    </row>
    <row r="5" spans="1:3" ht="18" x14ac:dyDescent="0.35">
      <c r="A5" s="193" t="s">
        <v>112</v>
      </c>
      <c r="B5" s="194">
        <v>44348</v>
      </c>
      <c r="C5" s="195"/>
    </row>
    <row r="6" spans="1:3" x14ac:dyDescent="0.35">
      <c r="B6" s="194"/>
      <c r="C6" s="195"/>
    </row>
    <row r="7" spans="1:3" x14ac:dyDescent="0.35">
      <c r="A7" s="193" t="s">
        <v>113</v>
      </c>
      <c r="B7" s="194">
        <v>44350</v>
      </c>
      <c r="C7" s="195"/>
    </row>
    <row r="8" spans="1:3" x14ac:dyDescent="0.35">
      <c r="B8" s="194"/>
      <c r="C8" s="195"/>
    </row>
    <row r="9" spans="1:3" ht="18" x14ac:dyDescent="0.35">
      <c r="A9" s="193" t="s">
        <v>114</v>
      </c>
      <c r="B9" s="194">
        <v>44378</v>
      </c>
      <c r="C9" s="195"/>
    </row>
    <row r="10" spans="1:3" x14ac:dyDescent="0.35">
      <c r="B10" s="194"/>
      <c r="C10" s="195"/>
    </row>
    <row r="11" spans="1:3" ht="18" x14ac:dyDescent="0.35">
      <c r="A11" s="193" t="s">
        <v>115</v>
      </c>
      <c r="B11" s="194">
        <v>44360</v>
      </c>
      <c r="C11" s="195"/>
    </row>
    <row r="12" spans="1:3" x14ac:dyDescent="0.35">
      <c r="B12" s="195"/>
      <c r="C12" s="195"/>
    </row>
    <row r="13" spans="1:3" ht="36" x14ac:dyDescent="0.35">
      <c r="A13" s="193" t="s">
        <v>116</v>
      </c>
      <c r="B13" s="195">
        <f>EDATE(B7, 3)</f>
        <v>44442</v>
      </c>
      <c r="C13" s="195"/>
    </row>
    <row r="14" spans="1:3" x14ac:dyDescent="0.35">
      <c r="A14" s="193"/>
      <c r="B14" s="195"/>
      <c r="C14" s="195"/>
    </row>
    <row r="15" spans="1:3" ht="27" x14ac:dyDescent="0.35">
      <c r="A15" s="193" t="s">
        <v>117</v>
      </c>
      <c r="B15" s="195">
        <v>44301</v>
      </c>
      <c r="C15" s="195"/>
    </row>
    <row r="16" spans="1:3" x14ac:dyDescent="0.35">
      <c r="B16" s="195"/>
      <c r="C16" s="195"/>
    </row>
    <row r="17" spans="1:3" ht="27" x14ac:dyDescent="0.35">
      <c r="A17" s="193" t="s">
        <v>118</v>
      </c>
      <c r="B17" s="195">
        <f>EDATE(B9, 4)</f>
        <v>44501</v>
      </c>
      <c r="C17" s="195"/>
    </row>
    <row r="18" spans="1:3" x14ac:dyDescent="0.35">
      <c r="B18" s="195"/>
      <c r="C18" s="195"/>
    </row>
    <row r="19" spans="1:3" ht="36" x14ac:dyDescent="0.35">
      <c r="A19" s="193" t="s">
        <v>119</v>
      </c>
      <c r="B19" s="195">
        <f>EDATE(B7,6)</f>
        <v>44533</v>
      </c>
      <c r="C19" s="195"/>
    </row>
    <row r="20" spans="1:3" x14ac:dyDescent="0.35">
      <c r="B20" s="195"/>
      <c r="C20" s="195"/>
    </row>
    <row r="21" spans="1:3" ht="27" x14ac:dyDescent="0.35">
      <c r="A21" s="193" t="s">
        <v>120</v>
      </c>
      <c r="B21" s="195">
        <f>EDATE(B2,6)</f>
        <v>44512</v>
      </c>
      <c r="C21" s="195"/>
    </row>
    <row r="22" spans="1:3" x14ac:dyDescent="0.35">
      <c r="B22" s="195"/>
      <c r="C22" s="195"/>
    </row>
    <row r="23" spans="1:3" ht="27" x14ac:dyDescent="0.35">
      <c r="A23" s="193" t="s">
        <v>121</v>
      </c>
      <c r="B23" s="195">
        <f>EDATE(B2,9)</f>
        <v>44604</v>
      </c>
      <c r="C23" s="195"/>
    </row>
    <row r="24" spans="1:3" x14ac:dyDescent="0.35">
      <c r="B24" s="195"/>
      <c r="C24" s="195"/>
    </row>
    <row r="25" spans="1:3" ht="18" x14ac:dyDescent="0.35">
      <c r="A25" s="193" t="s">
        <v>122</v>
      </c>
      <c r="B25" s="195">
        <v>44561</v>
      </c>
      <c r="C25" s="195"/>
    </row>
    <row r="26" spans="1:3" x14ac:dyDescent="0.35">
      <c r="B26" s="195"/>
      <c r="C26" s="195"/>
    </row>
    <row r="27" spans="1:3" x14ac:dyDescent="0.35">
      <c r="A27" s="193"/>
      <c r="B27" s="195"/>
      <c r="C27" s="19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AP52"/>
  <sheetViews>
    <sheetView showGridLines="0" topLeftCell="B1" zoomScaleNormal="100" workbookViewId="0">
      <selection activeCell="A11" sqref="A11:AN11"/>
    </sheetView>
  </sheetViews>
  <sheetFormatPr defaultColWidth="9.08203125" defaultRowHeight="18" customHeight="1" x14ac:dyDescent="0.35"/>
  <cols>
    <col min="1" max="1" width="3.5" style="14" customWidth="1"/>
    <col min="2" max="2" width="2.83203125" style="14" customWidth="1"/>
    <col min="3" max="3" width="4.5" style="30" customWidth="1"/>
    <col min="4" max="34" width="4.5" style="14" customWidth="1"/>
    <col min="35" max="35" width="1.33203125" style="14" customWidth="1"/>
    <col min="36" max="39" width="4.5" style="14" customWidth="1"/>
    <col min="40" max="40" width="4" style="14" customWidth="1"/>
    <col min="41" max="41" width="8.203125E-2" style="14" customWidth="1"/>
    <col min="42" max="16384" width="9.08203125" style="15"/>
  </cols>
  <sheetData>
    <row r="1" spans="1:40" ht="19.399999999999999" customHeight="1" x14ac:dyDescent="0.35">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row>
    <row r="2" spans="1:40" ht="20.149999999999999" customHeight="1" x14ac:dyDescent="0.35">
      <c r="B2" s="316" t="s">
        <v>96</v>
      </c>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row>
    <row r="3" spans="1:40" ht="20.149999999999999" customHeight="1" x14ac:dyDescent="0.35">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row>
    <row r="4" spans="1:40" ht="20.149999999999999" customHeight="1" x14ac:dyDescent="0.35">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row>
    <row r="5" spans="1:40" ht="20.149999999999999" customHeight="1" x14ac:dyDescent="0.35">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row>
    <row r="6" spans="1:40" ht="20.149999999999999" customHeight="1" x14ac:dyDescent="0.35">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row>
    <row r="7" spans="1:40" s="16" customFormat="1" ht="24" customHeight="1" x14ac:dyDescent="0.35">
      <c r="B7" s="303" t="s">
        <v>53</v>
      </c>
      <c r="C7" s="304"/>
      <c r="D7" s="304"/>
      <c r="E7" s="304"/>
      <c r="F7" s="304"/>
      <c r="G7" s="305"/>
      <c r="H7" s="308"/>
      <c r="I7" s="309"/>
      <c r="J7" s="309"/>
      <c r="K7" s="309"/>
      <c r="L7" s="309"/>
      <c r="M7" s="309"/>
      <c r="N7" s="309"/>
      <c r="O7" s="309"/>
      <c r="P7" s="309"/>
      <c r="Q7" s="309"/>
      <c r="R7" s="309"/>
      <c r="S7" s="309"/>
      <c r="T7" s="309"/>
      <c r="U7" s="309"/>
      <c r="V7" s="309"/>
      <c r="W7" s="309"/>
      <c r="X7" s="309"/>
      <c r="Y7" s="309"/>
      <c r="Z7" s="309"/>
      <c r="AA7" s="309"/>
      <c r="AB7" s="309"/>
      <c r="AC7" s="309"/>
      <c r="AD7" s="309"/>
      <c r="AE7" s="309"/>
      <c r="AF7" s="309"/>
      <c r="AG7" s="309"/>
      <c r="AH7" s="309"/>
      <c r="AI7" s="309"/>
      <c r="AJ7" s="309"/>
      <c r="AK7" s="309"/>
      <c r="AL7" s="309"/>
      <c r="AM7" s="309"/>
      <c r="AN7" s="310"/>
    </row>
    <row r="8" spans="1:40" s="16" customFormat="1" ht="24" customHeight="1" x14ac:dyDescent="0.35">
      <c r="B8" s="303" t="s">
        <v>62</v>
      </c>
      <c r="C8" s="304"/>
      <c r="D8" s="304"/>
      <c r="E8" s="304"/>
      <c r="F8" s="304"/>
      <c r="G8" s="306"/>
      <c r="H8" s="311"/>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3"/>
    </row>
    <row r="9" spans="1:40" s="16" customFormat="1" ht="24" customHeight="1" x14ac:dyDescent="0.35">
      <c r="B9" s="303" t="s">
        <v>6</v>
      </c>
      <c r="C9" s="304"/>
      <c r="D9" s="304"/>
      <c r="E9" s="304"/>
      <c r="F9" s="304"/>
      <c r="G9" s="306"/>
      <c r="H9" s="311"/>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3"/>
    </row>
    <row r="10" spans="1:40" s="16" customFormat="1" ht="24" customHeight="1" x14ac:dyDescent="0.35">
      <c r="B10" s="303" t="s">
        <v>124</v>
      </c>
      <c r="C10" s="304"/>
      <c r="D10" s="304"/>
      <c r="E10" s="304"/>
      <c r="F10" s="304"/>
      <c r="G10" s="306"/>
      <c r="H10" s="311"/>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3"/>
    </row>
    <row r="11" spans="1:40" ht="30" customHeight="1" x14ac:dyDescent="0.35">
      <c r="A11" s="293"/>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c r="AJ11" s="307"/>
      <c r="AK11" s="307"/>
      <c r="AL11" s="307"/>
      <c r="AM11" s="307"/>
      <c r="AN11" s="307"/>
    </row>
    <row r="12" spans="1:40" s="16" customFormat="1" ht="24" customHeight="1" x14ac:dyDescent="0.35">
      <c r="B12" s="297" t="s">
        <v>54</v>
      </c>
      <c r="C12" s="298"/>
      <c r="D12" s="298"/>
      <c r="E12" s="298"/>
      <c r="F12" s="298"/>
      <c r="G12" s="299"/>
      <c r="H12" s="314"/>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c r="AL12" s="285"/>
      <c r="AM12" s="285"/>
      <c r="AN12" s="286"/>
    </row>
    <row r="13" spans="1:40" s="16" customFormat="1" ht="24" customHeight="1" x14ac:dyDescent="0.35">
      <c r="B13" s="300" t="s">
        <v>0</v>
      </c>
      <c r="C13" s="301"/>
      <c r="D13" s="301"/>
      <c r="E13" s="301"/>
      <c r="F13" s="301"/>
      <c r="G13" s="302"/>
      <c r="H13" s="31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6"/>
    </row>
    <row r="14" spans="1:40" s="16" customFormat="1" ht="24" customHeight="1" x14ac:dyDescent="0.35">
      <c r="B14" s="297" t="s">
        <v>55</v>
      </c>
      <c r="C14" s="298"/>
      <c r="D14" s="298"/>
      <c r="E14" s="298"/>
      <c r="F14" s="298"/>
      <c r="G14" s="299"/>
      <c r="H14" s="263"/>
      <c r="I14" s="243"/>
      <c r="J14" s="243"/>
      <c r="K14" s="243"/>
      <c r="L14" s="243"/>
      <c r="M14" s="243"/>
      <c r="N14" s="243"/>
      <c r="O14" s="243"/>
      <c r="P14" s="243"/>
      <c r="Q14" s="243"/>
      <c r="R14" s="243"/>
      <c r="S14" s="243"/>
      <c r="T14" s="243"/>
      <c r="U14" s="292"/>
      <c r="V14" s="318" t="s">
        <v>57</v>
      </c>
      <c r="W14" s="319"/>
      <c r="X14" s="319"/>
      <c r="Y14" s="319"/>
      <c r="Z14" s="319"/>
      <c r="AA14" s="320"/>
      <c r="AB14" s="321"/>
      <c r="AC14" s="272"/>
      <c r="AD14" s="272"/>
      <c r="AE14" s="273"/>
      <c r="AF14" s="268"/>
      <c r="AG14" s="269"/>
      <c r="AH14" s="270"/>
      <c r="AI14" s="283"/>
      <c r="AJ14" s="275"/>
      <c r="AK14" s="275"/>
      <c r="AL14" s="275"/>
      <c r="AM14" s="275"/>
      <c r="AN14" s="276"/>
    </row>
    <row r="15" spans="1:40" s="16" customFormat="1" ht="24" customHeight="1" x14ac:dyDescent="0.35">
      <c r="B15" s="300" t="s">
        <v>57</v>
      </c>
      <c r="C15" s="301"/>
      <c r="D15" s="301"/>
      <c r="E15" s="301"/>
      <c r="F15" s="301"/>
      <c r="G15" s="302"/>
      <c r="H15" s="283"/>
      <c r="I15" s="275"/>
      <c r="J15" s="275"/>
      <c r="K15" s="275"/>
      <c r="L15" s="275"/>
      <c r="M15" s="275"/>
      <c r="N15" s="275"/>
      <c r="O15" s="275"/>
      <c r="P15" s="275"/>
      <c r="Q15" s="275"/>
      <c r="R15" s="275"/>
      <c r="S15" s="275"/>
      <c r="T15" s="275"/>
      <c r="U15" s="276"/>
      <c r="V15" s="330" t="s">
        <v>102</v>
      </c>
      <c r="W15" s="298"/>
      <c r="X15" s="298"/>
      <c r="Y15" s="298"/>
      <c r="Z15" s="298"/>
      <c r="AA15" s="299"/>
      <c r="AB15" s="315"/>
      <c r="AC15" s="275"/>
      <c r="AD15" s="275"/>
      <c r="AE15" s="275"/>
      <c r="AF15" s="275"/>
      <c r="AG15" s="275"/>
      <c r="AH15" s="275"/>
      <c r="AI15" s="275"/>
      <c r="AJ15" s="275"/>
      <c r="AK15" s="275"/>
      <c r="AL15" s="275"/>
      <c r="AM15" s="275"/>
      <c r="AN15" s="276"/>
    </row>
    <row r="16" spans="1:40" s="16" customFormat="1" ht="24" customHeight="1" x14ac:dyDescent="0.35">
      <c r="B16" s="322" t="s">
        <v>103</v>
      </c>
      <c r="C16" s="323"/>
      <c r="D16" s="323"/>
      <c r="E16" s="323"/>
      <c r="F16" s="323"/>
      <c r="G16" s="324"/>
      <c r="H16" s="325"/>
      <c r="I16" s="326"/>
      <c r="J16" s="326"/>
      <c r="K16" s="326"/>
      <c r="L16" s="326"/>
      <c r="M16" s="326"/>
      <c r="N16" s="326"/>
      <c r="O16" s="326"/>
      <c r="P16" s="326"/>
      <c r="Q16" s="326"/>
      <c r="R16" s="326"/>
      <c r="S16" s="326"/>
      <c r="T16" s="326"/>
      <c r="U16" s="327"/>
      <c r="V16" s="328" t="s">
        <v>104</v>
      </c>
      <c r="W16" s="323"/>
      <c r="X16" s="323"/>
      <c r="Y16" s="323"/>
      <c r="Z16" s="323"/>
      <c r="AA16" s="324"/>
      <c r="AB16" s="283"/>
      <c r="AC16" s="275"/>
      <c r="AD16" s="275"/>
      <c r="AE16" s="275"/>
      <c r="AF16" s="275"/>
      <c r="AG16" s="275"/>
      <c r="AH16" s="275"/>
      <c r="AI16" s="275"/>
      <c r="AJ16" s="275"/>
      <c r="AK16" s="275"/>
      <c r="AL16" s="275"/>
      <c r="AM16" s="275"/>
      <c r="AN16" s="276"/>
    </row>
    <row r="17" spans="1:42" s="16" customFormat="1" ht="24" customHeight="1" x14ac:dyDescent="0.35">
      <c r="B17" s="297" t="s">
        <v>1</v>
      </c>
      <c r="C17" s="298"/>
      <c r="D17" s="298"/>
      <c r="E17" s="298"/>
      <c r="F17" s="298"/>
      <c r="G17" s="299"/>
      <c r="H17" s="331"/>
      <c r="I17" s="332"/>
      <c r="J17" s="332"/>
      <c r="K17" s="332"/>
      <c r="L17" s="332"/>
      <c r="M17" s="332"/>
      <c r="N17" s="332"/>
      <c r="O17" s="332"/>
      <c r="P17" s="332"/>
      <c r="Q17" s="332"/>
      <c r="R17" s="332"/>
      <c r="S17" s="332"/>
      <c r="T17" s="332"/>
      <c r="U17" s="333"/>
      <c r="V17" s="330" t="s">
        <v>58</v>
      </c>
      <c r="W17" s="298"/>
      <c r="X17" s="298"/>
      <c r="Y17" s="298"/>
      <c r="Z17" s="298"/>
      <c r="AA17" s="299"/>
      <c r="AB17" s="283"/>
      <c r="AC17" s="275"/>
      <c r="AD17" s="275"/>
      <c r="AE17" s="275"/>
      <c r="AF17" s="275"/>
      <c r="AG17" s="275"/>
      <c r="AH17" s="275"/>
      <c r="AI17" s="275"/>
      <c r="AJ17" s="275"/>
      <c r="AK17" s="275"/>
      <c r="AL17" s="275"/>
      <c r="AM17" s="275"/>
      <c r="AN17" s="276"/>
      <c r="AP17" s="17"/>
    </row>
    <row r="18" spans="1:42" s="16" customFormat="1" ht="24" customHeight="1" x14ac:dyDescent="0.35">
      <c r="B18" s="322" t="s">
        <v>56</v>
      </c>
      <c r="C18" s="323"/>
      <c r="D18" s="323"/>
      <c r="E18" s="323"/>
      <c r="F18" s="323"/>
      <c r="G18" s="324"/>
      <c r="H18" s="283"/>
      <c r="I18" s="275"/>
      <c r="J18" s="275"/>
      <c r="K18" s="275"/>
      <c r="L18" s="275"/>
      <c r="M18" s="275"/>
      <c r="N18" s="275"/>
      <c r="O18" s="275"/>
      <c r="P18" s="275"/>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6"/>
    </row>
    <row r="19" spans="1:42" s="14" customFormat="1" ht="30" customHeight="1" x14ac:dyDescent="0.35">
      <c r="A19" s="293"/>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row>
    <row r="20" spans="1:42" s="18" customFormat="1" ht="38.15" customHeight="1" x14ac:dyDescent="0.35">
      <c r="B20" s="376" t="s">
        <v>105</v>
      </c>
      <c r="C20" s="376"/>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c r="AB20" s="376"/>
      <c r="AC20" s="376"/>
      <c r="AD20" s="376"/>
      <c r="AE20" s="376"/>
      <c r="AF20" s="376"/>
      <c r="AG20" s="376"/>
      <c r="AH20" s="376"/>
      <c r="AI20" s="376"/>
      <c r="AJ20" s="376"/>
      <c r="AK20" s="376"/>
      <c r="AL20" s="376"/>
      <c r="AM20" s="376"/>
      <c r="AN20" s="376"/>
    </row>
    <row r="21" spans="1:42" s="19" customFormat="1" ht="40" customHeight="1" x14ac:dyDescent="0.35">
      <c r="B21" s="329" t="s">
        <v>2</v>
      </c>
      <c r="C21" s="329"/>
      <c r="D21" s="329"/>
      <c r="E21" s="329"/>
      <c r="F21" s="329"/>
      <c r="G21" s="329"/>
      <c r="H21" s="334" t="s">
        <v>3</v>
      </c>
      <c r="I21" s="264"/>
      <c r="J21" s="264"/>
      <c r="K21" s="264"/>
      <c r="L21" s="264"/>
      <c r="M21" s="264"/>
      <c r="N21" s="335" t="s">
        <v>107</v>
      </c>
      <c r="O21" s="335"/>
      <c r="P21" s="335"/>
      <c r="Q21" s="335" t="s">
        <v>106</v>
      </c>
      <c r="R21" s="335"/>
      <c r="S21" s="335"/>
      <c r="T21" s="329" t="s">
        <v>4</v>
      </c>
      <c r="U21" s="329"/>
      <c r="V21" s="329"/>
      <c r="W21" s="329"/>
      <c r="X21" s="329"/>
      <c r="Y21" s="329"/>
      <c r="Z21" s="329"/>
      <c r="AA21" s="329"/>
      <c r="AB21" s="264" t="s">
        <v>5</v>
      </c>
      <c r="AC21" s="264"/>
      <c r="AD21" s="264"/>
      <c r="AE21" s="264"/>
      <c r="AF21" s="264"/>
      <c r="AG21" s="329" t="s">
        <v>6</v>
      </c>
      <c r="AH21" s="329"/>
      <c r="AI21" s="329"/>
      <c r="AJ21" s="329"/>
      <c r="AK21" s="329"/>
      <c r="AL21" s="329"/>
      <c r="AM21" s="329"/>
      <c r="AN21" s="329"/>
    </row>
    <row r="22" spans="1:42" s="14" customFormat="1" ht="24" customHeight="1" x14ac:dyDescent="0.35">
      <c r="B22" s="242"/>
      <c r="C22" s="243"/>
      <c r="D22" s="243"/>
      <c r="E22" s="243"/>
      <c r="F22" s="243"/>
      <c r="G22" s="244"/>
      <c r="H22" s="389"/>
      <c r="I22" s="390"/>
      <c r="J22" s="390"/>
      <c r="K22" s="390"/>
      <c r="L22" s="390"/>
      <c r="M22" s="391"/>
      <c r="N22" s="245"/>
      <c r="O22" s="246"/>
      <c r="P22" s="247"/>
      <c r="Q22" s="245"/>
      <c r="R22" s="246"/>
      <c r="S22" s="247"/>
      <c r="T22" s="263"/>
      <c r="U22" s="243"/>
      <c r="V22" s="243"/>
      <c r="W22" s="243"/>
      <c r="X22" s="243"/>
      <c r="Y22" s="243"/>
      <c r="Z22" s="243"/>
      <c r="AA22" s="244"/>
      <c r="AB22" s="389"/>
      <c r="AC22" s="390"/>
      <c r="AD22" s="390"/>
      <c r="AE22" s="390"/>
      <c r="AF22" s="391"/>
      <c r="AG22" s="263"/>
      <c r="AH22" s="243"/>
      <c r="AI22" s="243"/>
      <c r="AJ22" s="243"/>
      <c r="AK22" s="243"/>
      <c r="AL22" s="243"/>
      <c r="AM22" s="243"/>
      <c r="AN22" s="292"/>
    </row>
    <row r="23" spans="1:42" s="14" customFormat="1" ht="24" customHeight="1" x14ac:dyDescent="0.35">
      <c r="B23" s="274"/>
      <c r="C23" s="275"/>
      <c r="D23" s="275"/>
      <c r="E23" s="275"/>
      <c r="F23" s="275"/>
      <c r="G23" s="276"/>
      <c r="H23" s="263"/>
      <c r="I23" s="243"/>
      <c r="J23" s="243"/>
      <c r="K23" s="243"/>
      <c r="L23" s="243"/>
      <c r="M23" s="292"/>
      <c r="N23" s="277"/>
      <c r="O23" s="278"/>
      <c r="P23" s="279"/>
      <c r="Q23" s="280"/>
      <c r="R23" s="281"/>
      <c r="S23" s="385"/>
      <c r="T23" s="283"/>
      <c r="U23" s="275"/>
      <c r="V23" s="275"/>
      <c r="W23" s="275"/>
      <c r="X23" s="275"/>
      <c r="Y23" s="275"/>
      <c r="Z23" s="275"/>
      <c r="AA23" s="276"/>
      <c r="AB23" s="284"/>
      <c r="AC23" s="285"/>
      <c r="AD23" s="285"/>
      <c r="AE23" s="285"/>
      <c r="AF23" s="286"/>
      <c r="AG23" s="321"/>
      <c r="AH23" s="272"/>
      <c r="AI23" s="272"/>
      <c r="AJ23" s="272"/>
      <c r="AK23" s="272"/>
      <c r="AL23" s="272"/>
      <c r="AM23" s="272"/>
      <c r="AN23" s="273"/>
    </row>
    <row r="24" spans="1:42" s="14" customFormat="1" ht="24" customHeight="1" x14ac:dyDescent="0.35">
      <c r="B24" s="271"/>
      <c r="C24" s="272"/>
      <c r="D24" s="272"/>
      <c r="E24" s="272"/>
      <c r="F24" s="272"/>
      <c r="G24" s="273"/>
      <c r="H24" s="321"/>
      <c r="I24" s="272"/>
      <c r="J24" s="272"/>
      <c r="K24" s="272"/>
      <c r="L24" s="272"/>
      <c r="M24" s="273"/>
      <c r="N24" s="280"/>
      <c r="O24" s="281"/>
      <c r="P24" s="282"/>
      <c r="Q24" s="386"/>
      <c r="R24" s="387"/>
      <c r="S24" s="388"/>
      <c r="T24" s="284"/>
      <c r="U24" s="285"/>
      <c r="V24" s="285"/>
      <c r="W24" s="285"/>
      <c r="X24" s="285"/>
      <c r="Y24" s="285"/>
      <c r="Z24" s="285"/>
      <c r="AA24" s="286"/>
      <c r="AB24" s="283"/>
      <c r="AC24" s="275"/>
      <c r="AD24" s="275"/>
      <c r="AE24" s="275"/>
      <c r="AF24" s="287"/>
      <c r="AG24" s="284"/>
      <c r="AH24" s="285"/>
      <c r="AI24" s="285"/>
      <c r="AJ24" s="285"/>
      <c r="AK24" s="285"/>
      <c r="AL24" s="285"/>
      <c r="AM24" s="285"/>
      <c r="AN24" s="286"/>
    </row>
    <row r="25" spans="1:42" s="14" customFormat="1" ht="24" customHeight="1" x14ac:dyDescent="0.35">
      <c r="B25" s="288"/>
      <c r="C25" s="285"/>
      <c r="D25" s="285"/>
      <c r="E25" s="285"/>
      <c r="F25" s="285"/>
      <c r="G25" s="286"/>
      <c r="H25" s="284"/>
      <c r="I25" s="285"/>
      <c r="J25" s="285"/>
      <c r="K25" s="285"/>
      <c r="L25" s="285"/>
      <c r="M25" s="286"/>
      <c r="N25" s="386"/>
      <c r="O25" s="387"/>
      <c r="P25" s="388"/>
      <c r="Q25" s="277"/>
      <c r="R25" s="278"/>
      <c r="S25" s="279"/>
      <c r="T25" s="283"/>
      <c r="U25" s="275"/>
      <c r="V25" s="275"/>
      <c r="W25" s="275"/>
      <c r="X25" s="275"/>
      <c r="Y25" s="275"/>
      <c r="Z25" s="275"/>
      <c r="AA25" s="287"/>
      <c r="AB25" s="283"/>
      <c r="AC25" s="275"/>
      <c r="AD25" s="275"/>
      <c r="AE25" s="275"/>
      <c r="AF25" s="276"/>
      <c r="AG25" s="283"/>
      <c r="AH25" s="275"/>
      <c r="AI25" s="275"/>
      <c r="AJ25" s="275"/>
      <c r="AK25" s="275"/>
      <c r="AL25" s="275"/>
      <c r="AM25" s="275"/>
      <c r="AN25" s="276"/>
    </row>
    <row r="26" spans="1:42" s="14" customFormat="1" ht="24" customHeight="1" x14ac:dyDescent="0.35">
      <c r="B26" s="288"/>
      <c r="C26" s="285"/>
      <c r="D26" s="285"/>
      <c r="E26" s="285"/>
      <c r="F26" s="285"/>
      <c r="G26" s="286"/>
      <c r="H26" s="283"/>
      <c r="I26" s="275"/>
      <c r="J26" s="275"/>
      <c r="K26" s="275"/>
      <c r="L26" s="275"/>
      <c r="M26" s="276"/>
      <c r="N26" s="280"/>
      <c r="O26" s="281"/>
      <c r="P26" s="282"/>
      <c r="Q26" s="280"/>
      <c r="R26" s="281"/>
      <c r="S26" s="282"/>
      <c r="T26" s="263"/>
      <c r="U26" s="243"/>
      <c r="V26" s="243"/>
      <c r="W26" s="243"/>
      <c r="X26" s="243"/>
      <c r="Y26" s="243"/>
      <c r="Z26" s="243"/>
      <c r="AA26" s="292"/>
      <c r="AB26" s="283"/>
      <c r="AC26" s="275"/>
      <c r="AD26" s="275"/>
      <c r="AE26" s="275"/>
      <c r="AF26" s="276"/>
      <c r="AG26" s="283"/>
      <c r="AH26" s="275"/>
      <c r="AI26" s="275"/>
      <c r="AJ26" s="275"/>
      <c r="AK26" s="275"/>
      <c r="AL26" s="275"/>
      <c r="AM26" s="275"/>
      <c r="AN26" s="276"/>
    </row>
    <row r="27" spans="1:42" s="14" customFormat="1" ht="30" customHeight="1" x14ac:dyDescent="0.35">
      <c r="A27" s="293"/>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c r="AL27" s="294"/>
      <c r="AM27" s="294"/>
      <c r="AN27" s="294"/>
    </row>
    <row r="28" spans="1:42" s="1" customFormat="1" ht="38.15" customHeight="1" x14ac:dyDescent="0.35">
      <c r="B28" s="375" t="s">
        <v>59</v>
      </c>
      <c r="C28" s="375"/>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c r="AB28" s="375"/>
      <c r="AC28" s="375"/>
      <c r="AD28" s="375"/>
      <c r="AE28" s="375"/>
      <c r="AF28" s="375"/>
      <c r="AG28" s="375"/>
      <c r="AH28" s="375"/>
      <c r="AI28" s="375"/>
      <c r="AJ28" s="375"/>
      <c r="AK28" s="375"/>
      <c r="AL28" s="375"/>
      <c r="AM28" s="375"/>
      <c r="AN28" s="375"/>
    </row>
    <row r="29" spans="1:42" s="2" customFormat="1" ht="40" customHeight="1" x14ac:dyDescent="0.35">
      <c r="B29" s="264" t="s">
        <v>7</v>
      </c>
      <c r="C29" s="264"/>
      <c r="D29" s="264"/>
      <c r="E29" s="264"/>
      <c r="F29" s="264"/>
      <c r="G29" s="264"/>
      <c r="H29" s="264" t="s">
        <v>8</v>
      </c>
      <c r="I29" s="264"/>
      <c r="J29" s="264"/>
      <c r="K29" s="264"/>
      <c r="L29" s="264"/>
      <c r="M29" s="264"/>
      <c r="N29" s="329" t="s">
        <v>9</v>
      </c>
      <c r="O29" s="329"/>
      <c r="P29" s="329"/>
      <c r="Q29" s="329"/>
      <c r="R29" s="329"/>
      <c r="S29" s="329"/>
      <c r="T29" s="329" t="s">
        <v>4</v>
      </c>
      <c r="U29" s="329"/>
      <c r="V29" s="329"/>
      <c r="W29" s="329"/>
      <c r="X29" s="329"/>
      <c r="Y29" s="329"/>
      <c r="Z29" s="329"/>
      <c r="AA29" s="329"/>
      <c r="AB29" s="264" t="s">
        <v>5</v>
      </c>
      <c r="AC29" s="264"/>
      <c r="AD29" s="264"/>
      <c r="AE29" s="264"/>
      <c r="AF29" s="264"/>
      <c r="AG29" s="329" t="s">
        <v>6</v>
      </c>
      <c r="AH29" s="329"/>
      <c r="AI29" s="329"/>
      <c r="AJ29" s="329"/>
      <c r="AK29" s="329"/>
      <c r="AL29" s="329"/>
      <c r="AM29" s="329"/>
      <c r="AN29" s="329"/>
    </row>
    <row r="30" spans="1:42" s="14" customFormat="1" ht="24" customHeight="1" x14ac:dyDescent="0.35">
      <c r="B30" s="248" t="s">
        <v>10</v>
      </c>
      <c r="C30" s="249"/>
      <c r="D30" s="249"/>
      <c r="E30" s="249"/>
      <c r="F30" s="249"/>
      <c r="G30" s="250"/>
      <c r="H30" s="251"/>
      <c r="I30" s="252"/>
      <c r="J30" s="252"/>
      <c r="K30" s="252"/>
      <c r="L30" s="252"/>
      <c r="M30" s="253"/>
      <c r="N30" s="354"/>
      <c r="O30" s="355"/>
      <c r="P30" s="355"/>
      <c r="Q30" s="355"/>
      <c r="R30" s="355"/>
      <c r="S30" s="356"/>
      <c r="T30" s="254"/>
      <c r="U30" s="255"/>
      <c r="V30" s="255"/>
      <c r="W30" s="255"/>
      <c r="X30" s="255"/>
      <c r="Y30" s="255"/>
      <c r="Z30" s="255"/>
      <c r="AA30" s="256"/>
      <c r="AB30" s="251"/>
      <c r="AC30" s="252"/>
      <c r="AD30" s="252"/>
      <c r="AE30" s="252"/>
      <c r="AF30" s="253"/>
      <c r="AG30" s="354"/>
      <c r="AH30" s="355"/>
      <c r="AI30" s="355"/>
      <c r="AJ30" s="355"/>
      <c r="AK30" s="355"/>
      <c r="AL30" s="355"/>
      <c r="AM30" s="355"/>
      <c r="AN30" s="356"/>
    </row>
    <row r="31" spans="1:42" s="14" customFormat="1" ht="24" customHeight="1" x14ac:dyDescent="0.35">
      <c r="B31" s="289" t="s">
        <v>108</v>
      </c>
      <c r="C31" s="290"/>
      <c r="D31" s="290"/>
      <c r="E31" s="290"/>
      <c r="F31" s="290"/>
      <c r="G31" s="291"/>
      <c r="H31" s="268"/>
      <c r="I31" s="269"/>
      <c r="J31" s="269"/>
      <c r="K31" s="269"/>
      <c r="L31" s="269"/>
      <c r="M31" s="270"/>
      <c r="N31" s="268"/>
      <c r="O31" s="269"/>
      <c r="P31" s="269"/>
      <c r="Q31" s="269"/>
      <c r="R31" s="269"/>
      <c r="S31" s="270"/>
      <c r="T31" s="254"/>
      <c r="U31" s="255"/>
      <c r="V31" s="255"/>
      <c r="W31" s="255"/>
      <c r="X31" s="255"/>
      <c r="Y31" s="255"/>
      <c r="Z31" s="255"/>
      <c r="AA31" s="256"/>
      <c r="AB31" s="268"/>
      <c r="AC31" s="269"/>
      <c r="AD31" s="269"/>
      <c r="AE31" s="269"/>
      <c r="AF31" s="295"/>
      <c r="AG31" s="377"/>
      <c r="AH31" s="269"/>
      <c r="AI31" s="269"/>
      <c r="AJ31" s="269"/>
      <c r="AK31" s="269"/>
      <c r="AL31" s="269"/>
      <c r="AM31" s="269"/>
      <c r="AN31" s="270"/>
    </row>
    <row r="32" spans="1:42" s="14" customFormat="1" ht="25" customHeight="1" x14ac:dyDescent="0.35">
      <c r="B32" s="257" t="s">
        <v>109</v>
      </c>
      <c r="C32" s="258"/>
      <c r="D32" s="258"/>
      <c r="E32" s="258"/>
      <c r="F32" s="258"/>
      <c r="G32" s="259"/>
      <c r="H32" s="260"/>
      <c r="I32" s="261"/>
      <c r="J32" s="261"/>
      <c r="K32" s="261"/>
      <c r="L32" s="261"/>
      <c r="M32" s="262"/>
      <c r="N32" s="260"/>
      <c r="O32" s="261"/>
      <c r="P32" s="261"/>
      <c r="Q32" s="261"/>
      <c r="R32" s="261"/>
      <c r="S32" s="357"/>
      <c r="T32" s="260"/>
      <c r="U32" s="261"/>
      <c r="V32" s="261"/>
      <c r="W32" s="261"/>
      <c r="X32" s="261"/>
      <c r="Y32" s="261"/>
      <c r="Z32" s="261"/>
      <c r="AA32" s="262"/>
      <c r="AB32" s="268"/>
      <c r="AC32" s="269"/>
      <c r="AD32" s="269"/>
      <c r="AE32" s="269"/>
      <c r="AF32" s="295"/>
      <c r="AG32" s="268"/>
      <c r="AH32" s="269"/>
      <c r="AI32" s="269"/>
      <c r="AJ32" s="269"/>
      <c r="AK32" s="269"/>
      <c r="AL32" s="269"/>
      <c r="AM32" s="269"/>
      <c r="AN32" s="270"/>
    </row>
    <row r="33" spans="1:42" s="14" customFormat="1" ht="24" customHeight="1" x14ac:dyDescent="0.35">
      <c r="B33" s="265" t="s">
        <v>110</v>
      </c>
      <c r="C33" s="266"/>
      <c r="D33" s="266"/>
      <c r="E33" s="266"/>
      <c r="F33" s="266"/>
      <c r="G33" s="267"/>
      <c r="H33" s="268"/>
      <c r="I33" s="269"/>
      <c r="J33" s="269"/>
      <c r="K33" s="269"/>
      <c r="L33" s="269"/>
      <c r="M33" s="270"/>
      <c r="N33" s="354"/>
      <c r="O33" s="355"/>
      <c r="P33" s="355"/>
      <c r="Q33" s="355"/>
      <c r="R33" s="355"/>
      <c r="S33" s="356"/>
      <c r="T33" s="260"/>
      <c r="U33" s="261"/>
      <c r="V33" s="261"/>
      <c r="W33" s="261"/>
      <c r="X33" s="261"/>
      <c r="Y33" s="261"/>
      <c r="Z33" s="261"/>
      <c r="AA33" s="262"/>
      <c r="AB33" s="268"/>
      <c r="AC33" s="269"/>
      <c r="AD33" s="269"/>
      <c r="AE33" s="269"/>
      <c r="AF33" s="270"/>
      <c r="AG33" s="268"/>
      <c r="AH33" s="269"/>
      <c r="AI33" s="269"/>
      <c r="AJ33" s="269"/>
      <c r="AK33" s="269"/>
      <c r="AL33" s="269"/>
      <c r="AM33" s="269"/>
      <c r="AN33" s="270"/>
    </row>
    <row r="34" spans="1:42" s="14" customFormat="1" ht="24" customHeight="1" x14ac:dyDescent="0.35">
      <c r="B34" s="257" t="s">
        <v>11</v>
      </c>
      <c r="C34" s="258"/>
      <c r="D34" s="258"/>
      <c r="E34" s="258"/>
      <c r="F34" s="258"/>
      <c r="G34" s="259"/>
      <c r="H34" s="268"/>
      <c r="I34" s="269"/>
      <c r="J34" s="269"/>
      <c r="K34" s="269"/>
      <c r="L34" s="269"/>
      <c r="M34" s="270"/>
      <c r="N34" s="268"/>
      <c r="O34" s="269"/>
      <c r="P34" s="269"/>
      <c r="Q34" s="269"/>
      <c r="R34" s="269"/>
      <c r="S34" s="270"/>
      <c r="T34" s="268"/>
      <c r="U34" s="269"/>
      <c r="V34" s="269"/>
      <c r="W34" s="269"/>
      <c r="X34" s="269"/>
      <c r="Y34" s="269"/>
      <c r="Z34" s="269"/>
      <c r="AA34" s="270"/>
      <c r="AB34" s="268"/>
      <c r="AC34" s="269"/>
      <c r="AD34" s="269"/>
      <c r="AE34" s="269"/>
      <c r="AF34" s="295"/>
      <c r="AG34" s="268"/>
      <c r="AH34" s="269"/>
      <c r="AI34" s="269"/>
      <c r="AJ34" s="269"/>
      <c r="AK34" s="269"/>
      <c r="AL34" s="269"/>
      <c r="AM34" s="269"/>
      <c r="AN34" s="270"/>
    </row>
    <row r="35" spans="1:42" s="14" customFormat="1" ht="30" customHeight="1" x14ac:dyDescent="0.35">
      <c r="A35" s="373"/>
      <c r="B35" s="374"/>
      <c r="C35" s="374"/>
      <c r="D35" s="374"/>
      <c r="E35" s="374"/>
      <c r="F35" s="374"/>
      <c r="G35" s="374"/>
      <c r="H35" s="374"/>
      <c r="I35" s="374"/>
      <c r="J35" s="374"/>
      <c r="K35" s="374"/>
      <c r="L35" s="374"/>
      <c r="M35" s="374"/>
      <c r="N35" s="374"/>
      <c r="O35" s="374"/>
      <c r="P35" s="374"/>
      <c r="Q35" s="374"/>
      <c r="R35" s="374"/>
      <c r="S35" s="374"/>
      <c r="T35" s="374"/>
      <c r="U35" s="374"/>
      <c r="V35" s="374"/>
      <c r="W35" s="374"/>
      <c r="X35" s="374"/>
      <c r="Y35" s="374"/>
      <c r="Z35" s="374"/>
      <c r="AA35" s="374"/>
      <c r="AB35" s="374"/>
      <c r="AC35" s="374"/>
      <c r="AD35" s="374"/>
      <c r="AE35" s="374"/>
      <c r="AF35" s="374"/>
      <c r="AG35" s="374"/>
      <c r="AH35" s="374"/>
      <c r="AI35" s="374"/>
      <c r="AJ35" s="374"/>
      <c r="AK35" s="374"/>
      <c r="AL35" s="374"/>
      <c r="AM35" s="374"/>
      <c r="AN35" s="20"/>
    </row>
    <row r="36" spans="1:42" s="6" customFormat="1" ht="38.15" customHeight="1" x14ac:dyDescent="0.35">
      <c r="A36" s="8"/>
      <c r="B36" s="381" t="s">
        <v>44</v>
      </c>
      <c r="C36" s="381"/>
      <c r="D36" s="381"/>
      <c r="E36" s="381"/>
      <c r="F36" s="381"/>
      <c r="G36" s="381"/>
      <c r="H36" s="381"/>
      <c r="I36" s="381"/>
      <c r="J36" s="381"/>
      <c r="K36" s="381"/>
      <c r="L36" s="381"/>
      <c r="M36" s="381"/>
      <c r="N36" s="9"/>
      <c r="O36" s="378" t="s">
        <v>39</v>
      </c>
      <c r="P36" s="379"/>
      <c r="Q36" s="379"/>
      <c r="R36" s="379"/>
      <c r="S36" s="379"/>
      <c r="T36" s="379"/>
      <c r="U36" s="379"/>
      <c r="V36" s="379"/>
      <c r="W36" s="379"/>
      <c r="X36" s="379"/>
      <c r="Y36" s="379"/>
      <c r="Z36" s="379"/>
      <c r="AA36" s="379"/>
      <c r="AB36" s="379"/>
      <c r="AC36" s="379"/>
      <c r="AD36" s="379"/>
      <c r="AE36" s="379"/>
      <c r="AF36" s="379"/>
      <c r="AG36" s="379"/>
      <c r="AH36" s="379"/>
      <c r="AI36" s="379"/>
      <c r="AJ36" s="379"/>
      <c r="AK36" s="379"/>
      <c r="AL36" s="379"/>
      <c r="AM36" s="379"/>
      <c r="AN36" s="380"/>
    </row>
    <row r="37" spans="1:42" s="4" customFormat="1" ht="39" customHeight="1" x14ac:dyDescent="0.35">
      <c r="A37" s="3"/>
      <c r="B37" s="382" t="s">
        <v>47</v>
      </c>
      <c r="C37" s="382"/>
      <c r="D37" s="382"/>
      <c r="E37" s="382"/>
      <c r="F37" s="382"/>
      <c r="G37" s="382"/>
      <c r="H37" s="382"/>
      <c r="I37" s="382"/>
      <c r="J37" s="382"/>
      <c r="K37" s="382"/>
      <c r="L37" s="382"/>
      <c r="M37" s="382"/>
      <c r="N37" s="5"/>
      <c r="O37" s="348" t="s">
        <v>23</v>
      </c>
      <c r="P37" s="349"/>
      <c r="Q37" s="349"/>
      <c r="R37" s="349"/>
      <c r="S37" s="349"/>
      <c r="T37" s="349"/>
      <c r="U37" s="349"/>
      <c r="V37" s="350"/>
      <c r="W37" s="339" t="s">
        <v>48</v>
      </c>
      <c r="X37" s="340"/>
      <c r="Y37" s="340"/>
      <c r="Z37" s="341"/>
      <c r="AA37" s="342" t="s">
        <v>35</v>
      </c>
      <c r="AB37" s="342"/>
      <c r="AC37" s="342"/>
      <c r="AD37" s="342"/>
      <c r="AE37" s="342"/>
      <c r="AF37" s="342"/>
      <c r="AG37" s="342"/>
      <c r="AH37" s="343"/>
      <c r="AI37" s="339" t="s">
        <v>48</v>
      </c>
      <c r="AJ37" s="340"/>
      <c r="AK37" s="340"/>
      <c r="AL37" s="340"/>
      <c r="AM37" s="340"/>
      <c r="AN37" s="341"/>
    </row>
    <row r="38" spans="1:42" ht="30" customHeight="1" x14ac:dyDescent="0.35">
      <c r="A38" s="15"/>
      <c r="B38" s="21" t="s">
        <v>21</v>
      </c>
      <c r="C38" s="383" t="s">
        <v>12</v>
      </c>
      <c r="D38" s="383"/>
      <c r="E38" s="383"/>
      <c r="F38" s="383"/>
      <c r="G38" s="383"/>
      <c r="H38" s="383"/>
      <c r="I38" s="383"/>
      <c r="J38" s="383"/>
      <c r="K38" s="383"/>
      <c r="L38" s="383"/>
      <c r="M38" s="383"/>
      <c r="N38" s="7"/>
      <c r="O38" s="351" t="str">
        <f>'Probate Assets'!B12</f>
        <v>Bank Accounts</v>
      </c>
      <c r="P38" s="351"/>
      <c r="Q38" s="351"/>
      <c r="R38" s="351"/>
      <c r="S38" s="351"/>
      <c r="T38" s="351"/>
      <c r="U38" s="351"/>
      <c r="V38" s="351"/>
      <c r="W38" s="359">
        <f>'Probate Assets'!G20</f>
        <v>0</v>
      </c>
      <c r="X38" s="359"/>
      <c r="Y38" s="359"/>
      <c r="Z38" s="360"/>
      <c r="AA38" s="344" t="str">
        <f>'Probate Liabilities'!B11</f>
        <v>Mortgages</v>
      </c>
      <c r="AB38" s="344"/>
      <c r="AC38" s="344"/>
      <c r="AD38" s="344"/>
      <c r="AE38" s="344"/>
      <c r="AF38" s="344"/>
      <c r="AG38" s="344"/>
      <c r="AH38" s="344"/>
      <c r="AI38" s="347">
        <f>'Probate Liabilities'!G18</f>
        <v>0</v>
      </c>
      <c r="AJ38" s="347"/>
      <c r="AK38" s="347"/>
      <c r="AL38" s="347"/>
      <c r="AM38" s="347"/>
      <c r="AN38" s="347"/>
      <c r="AO38" s="15"/>
    </row>
    <row r="39" spans="1:42" ht="30" customHeight="1" x14ac:dyDescent="0.35">
      <c r="A39" s="15"/>
      <c r="B39" s="22" t="s">
        <v>21</v>
      </c>
      <c r="C39" s="352" t="s">
        <v>13</v>
      </c>
      <c r="D39" s="352"/>
      <c r="E39" s="352"/>
      <c r="F39" s="352"/>
      <c r="G39" s="352"/>
      <c r="H39" s="352"/>
      <c r="I39" s="352"/>
      <c r="J39" s="352"/>
      <c r="K39" s="352"/>
      <c r="L39" s="352"/>
      <c r="M39" s="352"/>
      <c r="N39" s="7"/>
      <c r="O39" s="345" t="str">
        <f>'Probate Assets'!B22</f>
        <v>Personal Investments</v>
      </c>
      <c r="P39" s="345"/>
      <c r="Q39" s="345"/>
      <c r="R39" s="345"/>
      <c r="S39" s="345"/>
      <c r="T39" s="345"/>
      <c r="U39" s="345"/>
      <c r="V39" s="345"/>
      <c r="W39" s="361">
        <f>'Probate Assets'!G35</f>
        <v>0</v>
      </c>
      <c r="X39" s="361"/>
      <c r="Y39" s="361"/>
      <c r="Z39" s="362"/>
      <c r="AA39" s="345" t="str">
        <f>'Probate Liabilities'!B21</f>
        <v>Personal Loans and Lines of Credit</v>
      </c>
      <c r="AB39" s="345"/>
      <c r="AC39" s="345"/>
      <c r="AD39" s="345"/>
      <c r="AE39" s="345"/>
      <c r="AF39" s="345"/>
      <c r="AG39" s="345"/>
      <c r="AH39" s="345"/>
      <c r="AI39" s="336">
        <f>'Probate Liabilities'!G28</f>
        <v>0</v>
      </c>
      <c r="AJ39" s="336"/>
      <c r="AK39" s="336"/>
      <c r="AL39" s="336"/>
      <c r="AM39" s="336"/>
      <c r="AN39" s="336"/>
      <c r="AO39" s="15"/>
    </row>
    <row r="40" spans="1:42" ht="30" customHeight="1" x14ac:dyDescent="0.35">
      <c r="A40" s="15"/>
      <c r="B40" s="23" t="s">
        <v>21</v>
      </c>
      <c r="C40" s="384" t="s">
        <v>14</v>
      </c>
      <c r="D40" s="384"/>
      <c r="E40" s="384"/>
      <c r="F40" s="384"/>
      <c r="G40" s="384"/>
      <c r="H40" s="384"/>
      <c r="I40" s="384"/>
      <c r="J40" s="384"/>
      <c r="K40" s="384"/>
      <c r="L40" s="384"/>
      <c r="M40" s="384"/>
      <c r="N40" s="7"/>
      <c r="O40" s="345" t="str">
        <f>'Probate Assets'!B37</f>
        <v>Business Interests</v>
      </c>
      <c r="P40" s="345"/>
      <c r="Q40" s="345"/>
      <c r="R40" s="345"/>
      <c r="S40" s="345"/>
      <c r="T40" s="345"/>
      <c r="U40" s="345"/>
      <c r="V40" s="345"/>
      <c r="W40" s="361">
        <f>'Probate Assets'!G46</f>
        <v>0</v>
      </c>
      <c r="X40" s="361"/>
      <c r="Y40" s="361"/>
      <c r="Z40" s="361"/>
      <c r="AA40" s="346" t="str">
        <f>'Probate Liabilities'!B31</f>
        <v>Business Interests</v>
      </c>
      <c r="AB40" s="345"/>
      <c r="AC40" s="345"/>
      <c r="AD40" s="345"/>
      <c r="AE40" s="345"/>
      <c r="AF40" s="345"/>
      <c r="AG40" s="345"/>
      <c r="AH40" s="345"/>
      <c r="AI40" s="336">
        <f>'Probate Liabilities'!G38</f>
        <v>0</v>
      </c>
      <c r="AJ40" s="336"/>
      <c r="AK40" s="336"/>
      <c r="AL40" s="336"/>
      <c r="AM40" s="336"/>
      <c r="AN40" s="336"/>
      <c r="AO40" s="15"/>
    </row>
    <row r="41" spans="1:42" ht="30" customHeight="1" x14ac:dyDescent="0.35">
      <c r="A41" s="15"/>
      <c r="B41" s="22" t="s">
        <v>21</v>
      </c>
      <c r="C41" s="352" t="s">
        <v>15</v>
      </c>
      <c r="D41" s="352"/>
      <c r="E41" s="352"/>
      <c r="F41" s="352"/>
      <c r="G41" s="352"/>
      <c r="H41" s="352"/>
      <c r="I41" s="352"/>
      <c r="J41" s="352"/>
      <c r="K41" s="352"/>
      <c r="L41" s="352"/>
      <c r="M41" s="352"/>
      <c r="N41" s="7"/>
      <c r="O41" s="345" t="str">
        <f>'Probate Assets'!B48</f>
        <v>Real Estate</v>
      </c>
      <c r="P41" s="345"/>
      <c r="Q41" s="345"/>
      <c r="R41" s="345"/>
      <c r="S41" s="345"/>
      <c r="T41" s="345"/>
      <c r="U41" s="345"/>
      <c r="V41" s="345"/>
      <c r="W41" s="361">
        <f>'Probate Assets'!G60</f>
        <v>0</v>
      </c>
      <c r="X41" s="361"/>
      <c r="Y41" s="361"/>
      <c r="Z41" s="362"/>
      <c r="AA41" s="345" t="str">
        <f>'Probate Liabilities'!B41</f>
        <v>Credit Cards</v>
      </c>
      <c r="AB41" s="345"/>
      <c r="AC41" s="345"/>
      <c r="AD41" s="345"/>
      <c r="AE41" s="345"/>
      <c r="AF41" s="345"/>
      <c r="AG41" s="345"/>
      <c r="AH41" s="345"/>
      <c r="AI41" s="336">
        <f>'Probate Liabilities'!G48</f>
        <v>0</v>
      </c>
      <c r="AJ41" s="336"/>
      <c r="AK41" s="336"/>
      <c r="AL41" s="336"/>
      <c r="AM41" s="336"/>
      <c r="AN41" s="336"/>
      <c r="AO41" s="15"/>
    </row>
    <row r="42" spans="1:42" ht="30" customHeight="1" x14ac:dyDescent="0.35">
      <c r="A42" s="15"/>
      <c r="B42" s="24" t="s">
        <v>21</v>
      </c>
      <c r="C42" s="352" t="s">
        <v>16</v>
      </c>
      <c r="D42" s="352"/>
      <c r="E42" s="352"/>
      <c r="F42" s="352"/>
      <c r="G42" s="352"/>
      <c r="H42" s="352"/>
      <c r="I42" s="352"/>
      <c r="J42" s="352"/>
      <c r="K42" s="352"/>
      <c r="L42" s="352"/>
      <c r="M42" s="352"/>
      <c r="N42" s="7"/>
      <c r="O42" s="345" t="str">
        <f>'Probate Assets'!B62</f>
        <v>Pension Plans</v>
      </c>
      <c r="P42" s="345"/>
      <c r="Q42" s="345"/>
      <c r="R42" s="345"/>
      <c r="S42" s="345"/>
      <c r="T42" s="345"/>
      <c r="U42" s="345"/>
      <c r="V42" s="345"/>
      <c r="W42" s="361">
        <f>'Probate Assets'!G70</f>
        <v>0</v>
      </c>
      <c r="X42" s="361"/>
      <c r="Y42" s="361"/>
      <c r="Z42" s="362"/>
      <c r="AA42" s="345" t="str">
        <f>'Probate Liabilities'!B51</f>
        <v>Other Liabilities</v>
      </c>
      <c r="AB42" s="345"/>
      <c r="AC42" s="345"/>
      <c r="AD42" s="345"/>
      <c r="AE42" s="345"/>
      <c r="AF42" s="345"/>
      <c r="AG42" s="345"/>
      <c r="AH42" s="345"/>
      <c r="AI42" s="336">
        <f>'Probate Liabilities'!G58</f>
        <v>0</v>
      </c>
      <c r="AJ42" s="336"/>
      <c r="AK42" s="336"/>
      <c r="AL42" s="336"/>
      <c r="AM42" s="336"/>
      <c r="AN42" s="336"/>
      <c r="AO42" s="15"/>
      <c r="AP42" s="25"/>
    </row>
    <row r="43" spans="1:42" ht="30" customHeight="1" x14ac:dyDescent="0.35">
      <c r="A43" s="15"/>
      <c r="B43" s="22" t="s">
        <v>21</v>
      </c>
      <c r="C43" s="352" t="s">
        <v>17</v>
      </c>
      <c r="D43" s="352"/>
      <c r="E43" s="352"/>
      <c r="F43" s="352"/>
      <c r="G43" s="352"/>
      <c r="H43" s="352"/>
      <c r="I43" s="352"/>
      <c r="J43" s="352"/>
      <c r="K43" s="352"/>
      <c r="L43" s="352"/>
      <c r="M43" s="352"/>
      <c r="N43" s="7"/>
      <c r="O43" s="345" t="str">
        <f>'Probate Assets'!B72</f>
        <v>Insurance</v>
      </c>
      <c r="P43" s="345"/>
      <c r="Q43" s="345"/>
      <c r="R43" s="345"/>
      <c r="S43" s="345"/>
      <c r="T43" s="345"/>
      <c r="U43" s="345"/>
      <c r="V43" s="345"/>
      <c r="W43" s="361">
        <f>'Probate Assets'!G80</f>
        <v>0</v>
      </c>
      <c r="X43" s="361"/>
      <c r="Y43" s="361"/>
      <c r="Z43" s="362"/>
      <c r="AA43" s="365"/>
      <c r="AB43" s="366"/>
      <c r="AC43" s="366"/>
      <c r="AD43" s="366"/>
      <c r="AE43" s="366"/>
      <c r="AF43" s="366"/>
      <c r="AG43" s="366"/>
      <c r="AH43" s="367"/>
      <c r="AI43" s="337"/>
      <c r="AJ43" s="336"/>
      <c r="AK43" s="336"/>
      <c r="AL43" s="336"/>
      <c r="AM43" s="336"/>
      <c r="AN43" s="338"/>
      <c r="AO43" s="15"/>
    </row>
    <row r="44" spans="1:42" ht="30" customHeight="1" x14ac:dyDescent="0.35">
      <c r="A44" s="15"/>
      <c r="B44" s="22" t="s">
        <v>21</v>
      </c>
      <c r="C44" s="352" t="s">
        <v>18</v>
      </c>
      <c r="D44" s="352"/>
      <c r="E44" s="352"/>
      <c r="F44" s="352"/>
      <c r="G44" s="352"/>
      <c r="H44" s="352"/>
      <c r="I44" s="352"/>
      <c r="J44" s="352"/>
      <c r="K44" s="352"/>
      <c r="L44" s="352"/>
      <c r="M44" s="352"/>
      <c r="N44" s="7"/>
      <c r="O44" s="345" t="str">
        <f>'Probate Assets'!B82</f>
        <v>Private Loans and Mortgages</v>
      </c>
      <c r="P44" s="345"/>
      <c r="Q44" s="345"/>
      <c r="R44" s="345"/>
      <c r="S44" s="345"/>
      <c r="T44" s="345"/>
      <c r="U44" s="345"/>
      <c r="V44" s="345"/>
      <c r="W44" s="361">
        <f>'Probate Assets'!G90</f>
        <v>0</v>
      </c>
      <c r="X44" s="361"/>
      <c r="Y44" s="361"/>
      <c r="Z44" s="362"/>
      <c r="AA44" s="365"/>
      <c r="AB44" s="366"/>
      <c r="AC44" s="366"/>
      <c r="AD44" s="366"/>
      <c r="AE44" s="366"/>
      <c r="AF44" s="366"/>
      <c r="AG44" s="366"/>
      <c r="AH44" s="367"/>
      <c r="AI44" s="337"/>
      <c r="AJ44" s="336"/>
      <c r="AK44" s="336"/>
      <c r="AL44" s="336"/>
      <c r="AM44" s="336"/>
      <c r="AN44" s="338"/>
      <c r="AO44" s="15"/>
    </row>
    <row r="45" spans="1:42" ht="30" customHeight="1" x14ac:dyDescent="0.35">
      <c r="A45" s="15"/>
      <c r="B45" s="24" t="s">
        <v>21</v>
      </c>
      <c r="C45" s="352" t="s">
        <v>19</v>
      </c>
      <c r="D45" s="352"/>
      <c r="E45" s="352"/>
      <c r="F45" s="352"/>
      <c r="G45" s="352"/>
      <c r="H45" s="352"/>
      <c r="I45" s="352"/>
      <c r="J45" s="352"/>
      <c r="K45" s="352"/>
      <c r="L45" s="352"/>
      <c r="M45" s="352"/>
      <c r="N45" s="7"/>
      <c r="O45" s="345" t="str">
        <f>'Probate Assets'!B92</f>
        <v>Interest in other Estates and Trusts</v>
      </c>
      <c r="P45" s="345"/>
      <c r="Q45" s="345"/>
      <c r="R45" s="345"/>
      <c r="S45" s="345"/>
      <c r="T45" s="345"/>
      <c r="U45" s="345"/>
      <c r="V45" s="345"/>
      <c r="W45" s="361">
        <f>'Probate Assets'!G100</f>
        <v>0</v>
      </c>
      <c r="X45" s="361"/>
      <c r="Y45" s="361"/>
      <c r="Z45" s="362"/>
      <c r="AA45" s="365"/>
      <c r="AB45" s="366"/>
      <c r="AC45" s="366"/>
      <c r="AD45" s="366"/>
      <c r="AE45" s="366"/>
      <c r="AF45" s="366"/>
      <c r="AG45" s="366"/>
      <c r="AH45" s="367"/>
      <c r="AI45" s="336"/>
      <c r="AJ45" s="336"/>
      <c r="AK45" s="336"/>
      <c r="AL45" s="336"/>
      <c r="AM45" s="338"/>
      <c r="AN45" s="26"/>
      <c r="AO45" s="15"/>
    </row>
    <row r="46" spans="1:42" ht="30" customHeight="1" x14ac:dyDescent="0.35">
      <c r="A46" s="15"/>
      <c r="B46" s="27" t="s">
        <v>21</v>
      </c>
      <c r="C46" s="352" t="s">
        <v>20</v>
      </c>
      <c r="D46" s="352"/>
      <c r="E46" s="352"/>
      <c r="F46" s="352"/>
      <c r="G46" s="352"/>
      <c r="H46" s="352"/>
      <c r="I46" s="352"/>
      <c r="J46" s="352"/>
      <c r="K46" s="352"/>
      <c r="L46" s="352"/>
      <c r="M46" s="352"/>
      <c r="N46" s="7"/>
      <c r="O46" s="345" t="str">
        <f>'Probate Assets'!B102</f>
        <v>Personal Effects and other Assets</v>
      </c>
      <c r="P46" s="345"/>
      <c r="Q46" s="345"/>
      <c r="R46" s="345"/>
      <c r="S46" s="345"/>
      <c r="T46" s="345"/>
      <c r="U46" s="345"/>
      <c r="V46" s="345"/>
      <c r="W46" s="361">
        <f>'Probate Assets'!G115</f>
        <v>0</v>
      </c>
      <c r="X46" s="361"/>
      <c r="Y46" s="361"/>
      <c r="Z46" s="371"/>
      <c r="AA46" s="368"/>
      <c r="AB46" s="368"/>
      <c r="AC46" s="368"/>
      <c r="AD46" s="368"/>
      <c r="AE46" s="368"/>
      <c r="AF46" s="368"/>
      <c r="AG46" s="368"/>
      <c r="AH46" s="369"/>
      <c r="AI46" s="347"/>
      <c r="AJ46" s="347"/>
      <c r="AK46" s="347"/>
      <c r="AL46" s="347"/>
      <c r="AM46" s="347"/>
      <c r="AN46" s="347"/>
      <c r="AO46" s="15"/>
    </row>
    <row r="47" spans="1:42" ht="30" customHeight="1" x14ac:dyDescent="0.35">
      <c r="A47" s="15"/>
      <c r="B47" s="22" t="s">
        <v>21</v>
      </c>
      <c r="C47" s="372" t="s">
        <v>22</v>
      </c>
      <c r="D47" s="372"/>
      <c r="E47" s="372"/>
      <c r="F47" s="372"/>
      <c r="G47" s="372"/>
      <c r="H47" s="372"/>
      <c r="I47" s="372"/>
      <c r="J47" s="372"/>
      <c r="K47" s="372"/>
      <c r="L47" s="372"/>
      <c r="M47" s="372"/>
      <c r="N47" s="7"/>
      <c r="O47" s="358" t="s">
        <v>60</v>
      </c>
      <c r="P47" s="358"/>
      <c r="Q47" s="358"/>
      <c r="R47" s="358"/>
      <c r="S47" s="358"/>
      <c r="T47" s="358"/>
      <c r="U47" s="358"/>
      <c r="V47" s="358"/>
      <c r="W47" s="363">
        <f>'Probate Assets'!G10</f>
        <v>0</v>
      </c>
      <c r="X47" s="363"/>
      <c r="Y47" s="363"/>
      <c r="Z47" s="364"/>
      <c r="AA47" s="370" t="s">
        <v>61</v>
      </c>
      <c r="AB47" s="370"/>
      <c r="AC47" s="370"/>
      <c r="AD47" s="370"/>
      <c r="AE47" s="370"/>
      <c r="AF47" s="370"/>
      <c r="AG47" s="370"/>
      <c r="AH47" s="370"/>
      <c r="AI47" s="353">
        <f>SUM(AI38:AN46)</f>
        <v>0</v>
      </c>
      <c r="AJ47" s="353"/>
      <c r="AK47" s="353"/>
      <c r="AL47" s="353"/>
      <c r="AM47" s="353"/>
      <c r="AN47" s="353"/>
      <c r="AO47" s="15"/>
    </row>
    <row r="48" spans="1:42" s="28" customFormat="1" ht="18" customHeight="1" x14ac:dyDescent="0.35">
      <c r="AA48" s="29"/>
    </row>
    <row r="49" s="28" customFormat="1" ht="18" customHeight="1" x14ac:dyDescent="0.35"/>
    <row r="50" s="28" customFormat="1" ht="18" customHeight="1" x14ac:dyDescent="0.35"/>
    <row r="51" s="28" customFormat="1" ht="18" customHeight="1" x14ac:dyDescent="0.35"/>
    <row r="52" s="28" customFormat="1" ht="18" customHeight="1" x14ac:dyDescent="0.35"/>
  </sheetData>
  <sheetProtection selectLockedCells="1"/>
  <mergeCells count="176">
    <mergeCell ref="AG21:AN21"/>
    <mergeCell ref="H18:AN18"/>
    <mergeCell ref="AB17:AN17"/>
    <mergeCell ref="AF14:AH14"/>
    <mergeCell ref="C44:M44"/>
    <mergeCell ref="C45:M45"/>
    <mergeCell ref="C46:M46"/>
    <mergeCell ref="Q23:S23"/>
    <mergeCell ref="Q24:S24"/>
    <mergeCell ref="H22:M22"/>
    <mergeCell ref="H23:M23"/>
    <mergeCell ref="H24:M24"/>
    <mergeCell ref="H25:M25"/>
    <mergeCell ref="H26:M26"/>
    <mergeCell ref="AB22:AF22"/>
    <mergeCell ref="AB23:AF23"/>
    <mergeCell ref="AB24:AF24"/>
    <mergeCell ref="AB25:AF25"/>
    <mergeCell ref="AB26:AF26"/>
    <mergeCell ref="N24:P24"/>
    <mergeCell ref="N25:P25"/>
    <mergeCell ref="N26:P26"/>
    <mergeCell ref="AB30:AF30"/>
    <mergeCell ref="O46:V46"/>
    <mergeCell ref="C47:M47"/>
    <mergeCell ref="A35:AM35"/>
    <mergeCell ref="B28:AN28"/>
    <mergeCell ref="B20:AN20"/>
    <mergeCell ref="AG29:AN29"/>
    <mergeCell ref="AG30:AN30"/>
    <mergeCell ref="AG31:AN31"/>
    <mergeCell ref="AG32:AN32"/>
    <mergeCell ref="AG33:AN33"/>
    <mergeCell ref="AG34:AN34"/>
    <mergeCell ref="O36:AN36"/>
    <mergeCell ref="AI37:AN37"/>
    <mergeCell ref="B36:M36"/>
    <mergeCell ref="B37:M37"/>
    <mergeCell ref="C38:M38"/>
    <mergeCell ref="C39:M39"/>
    <mergeCell ref="C40:M40"/>
    <mergeCell ref="C41:M41"/>
    <mergeCell ref="AG22:AN22"/>
    <mergeCell ref="AG23:AN23"/>
    <mergeCell ref="AG24:AN24"/>
    <mergeCell ref="AG25:AN25"/>
    <mergeCell ref="AG26:AN26"/>
    <mergeCell ref="O45:V45"/>
    <mergeCell ref="W47:Z47"/>
    <mergeCell ref="AA42:AH42"/>
    <mergeCell ref="AA43:AH43"/>
    <mergeCell ref="AA44:AH44"/>
    <mergeCell ref="AA45:AH45"/>
    <mergeCell ref="AA46:AH46"/>
    <mergeCell ref="AA47:AH47"/>
    <mergeCell ref="W43:Z43"/>
    <mergeCell ref="W44:Z44"/>
    <mergeCell ref="W45:Z45"/>
    <mergeCell ref="W46:Z46"/>
    <mergeCell ref="AI45:AM45"/>
    <mergeCell ref="AI46:AN46"/>
    <mergeCell ref="AI47:AN47"/>
    <mergeCell ref="AI41:AN41"/>
    <mergeCell ref="AB34:AF34"/>
    <mergeCell ref="N29:S29"/>
    <mergeCell ref="N30:S30"/>
    <mergeCell ref="N31:S31"/>
    <mergeCell ref="N32:S32"/>
    <mergeCell ref="N33:S33"/>
    <mergeCell ref="N34:S34"/>
    <mergeCell ref="AB32:AF32"/>
    <mergeCell ref="AB29:AF29"/>
    <mergeCell ref="O47:V47"/>
    <mergeCell ref="T29:AA29"/>
    <mergeCell ref="T34:AA34"/>
    <mergeCell ref="W38:Z38"/>
    <mergeCell ref="W39:Z39"/>
    <mergeCell ref="W40:Z40"/>
    <mergeCell ref="W41:Z41"/>
    <mergeCell ref="W42:Z42"/>
    <mergeCell ref="O42:V42"/>
    <mergeCell ref="O43:V43"/>
    <mergeCell ref="O44:V44"/>
    <mergeCell ref="O39:V39"/>
    <mergeCell ref="O40:V40"/>
    <mergeCell ref="O41:V41"/>
    <mergeCell ref="O37:V37"/>
    <mergeCell ref="O38:V38"/>
    <mergeCell ref="C42:M42"/>
    <mergeCell ref="C43:M43"/>
    <mergeCell ref="B34:G34"/>
    <mergeCell ref="H34:M34"/>
    <mergeCell ref="AI42:AN42"/>
    <mergeCell ref="AI43:AN43"/>
    <mergeCell ref="AI44:AN44"/>
    <mergeCell ref="AI39:AN39"/>
    <mergeCell ref="AI40:AN40"/>
    <mergeCell ref="W37:Z37"/>
    <mergeCell ref="AA37:AH37"/>
    <mergeCell ref="AA38:AH38"/>
    <mergeCell ref="AA39:AH39"/>
    <mergeCell ref="AA40:AH40"/>
    <mergeCell ref="AA41:AH41"/>
    <mergeCell ref="AI38:AN38"/>
    <mergeCell ref="AB21:AF21"/>
    <mergeCell ref="A19:AN19"/>
    <mergeCell ref="B14:G14"/>
    <mergeCell ref="V14:AA14"/>
    <mergeCell ref="H14:U14"/>
    <mergeCell ref="AB14:AE14"/>
    <mergeCell ref="B16:G16"/>
    <mergeCell ref="H16:U16"/>
    <mergeCell ref="V16:AA16"/>
    <mergeCell ref="B18:G18"/>
    <mergeCell ref="B15:G15"/>
    <mergeCell ref="B21:G21"/>
    <mergeCell ref="H15:U15"/>
    <mergeCell ref="V15:AA15"/>
    <mergeCell ref="B17:G17"/>
    <mergeCell ref="H17:U17"/>
    <mergeCell ref="V17:AA17"/>
    <mergeCell ref="H21:M21"/>
    <mergeCell ref="N21:P21"/>
    <mergeCell ref="Q21:S21"/>
    <mergeCell ref="T21:AA21"/>
    <mergeCell ref="AI14:AN14"/>
    <mergeCell ref="AB15:AN15"/>
    <mergeCell ref="AB16:AN16"/>
    <mergeCell ref="B1:AE1"/>
    <mergeCell ref="B12:G12"/>
    <mergeCell ref="B13:G13"/>
    <mergeCell ref="AF1:AN1"/>
    <mergeCell ref="B7:G7"/>
    <mergeCell ref="B8:G8"/>
    <mergeCell ref="A11:AN11"/>
    <mergeCell ref="H7:AN7"/>
    <mergeCell ref="H8:AN8"/>
    <mergeCell ref="H12:AN12"/>
    <mergeCell ref="H13:AN13"/>
    <mergeCell ref="B2:AN6"/>
    <mergeCell ref="B10:G10"/>
    <mergeCell ref="H10:AN10"/>
    <mergeCell ref="B9:G9"/>
    <mergeCell ref="H9:AN9"/>
    <mergeCell ref="B33:G33"/>
    <mergeCell ref="H33:M33"/>
    <mergeCell ref="T33:AA33"/>
    <mergeCell ref="B24:G24"/>
    <mergeCell ref="B23:G23"/>
    <mergeCell ref="Q25:S25"/>
    <mergeCell ref="Q26:S26"/>
    <mergeCell ref="T23:AA23"/>
    <mergeCell ref="T24:AA24"/>
    <mergeCell ref="T25:AA25"/>
    <mergeCell ref="B26:G26"/>
    <mergeCell ref="B25:G25"/>
    <mergeCell ref="N23:P23"/>
    <mergeCell ref="B31:G31"/>
    <mergeCell ref="H31:M31"/>
    <mergeCell ref="T31:AA31"/>
    <mergeCell ref="T26:AA26"/>
    <mergeCell ref="A27:AN27"/>
    <mergeCell ref="AB31:AF31"/>
    <mergeCell ref="AB33:AF33"/>
    <mergeCell ref="B22:G22"/>
    <mergeCell ref="N22:P22"/>
    <mergeCell ref="B30:G30"/>
    <mergeCell ref="H30:M30"/>
    <mergeCell ref="T30:AA30"/>
    <mergeCell ref="B32:G32"/>
    <mergeCell ref="H32:M32"/>
    <mergeCell ref="T32:AA32"/>
    <mergeCell ref="T22:AA22"/>
    <mergeCell ref="B29:G29"/>
    <mergeCell ref="H29:M29"/>
    <mergeCell ref="Q22:S22"/>
  </mergeCells>
  <conditionalFormatting sqref="B38:B47">
    <cfRule type="cellIs" dxfId="5" priority="5" operator="equal">
      <formula>"✔"</formula>
    </cfRule>
    <cfRule type="cellIs" dxfId="4" priority="6" operator="equal">
      <formula>"✖"</formula>
    </cfRule>
  </conditionalFormatting>
  <conditionalFormatting sqref="O42:O47">
    <cfRule type="cellIs" dxfId="3" priority="45" operator="equal">
      <formula>"✔"</formula>
    </cfRule>
    <cfRule type="cellIs" dxfId="2" priority="46" operator="equal">
      <formula>"✖"</formula>
    </cfRule>
  </conditionalFormatting>
  <conditionalFormatting sqref="AA42:AA47">
    <cfRule type="cellIs" dxfId="1" priority="1" operator="equal">
      <formula>"✔"</formula>
    </cfRule>
    <cfRule type="cellIs" dxfId="0" priority="2" operator="equal">
      <formula>"✖"</formula>
    </cfRule>
  </conditionalFormatting>
  <dataValidations count="4">
    <dataValidation allowBlank="1" showInputMessage="1" showErrorMessage="1" promptTitle="Probate Inventory" prompt="Use this template to establish the total value of the deceased’s possessions so that any dispute over the will could be settled more easily. There can be a lot of variation in the amount of detail included and values could be estimated." sqref="A1" xr:uid="{00000000-0002-0000-0100-000000000000}"/>
    <dataValidation type="list" allowBlank="1" showInputMessage="1" showErrorMessage="1" sqref="N22:P26" xr:uid="{00000000-0002-0000-0100-000001000000}">
      <formula1>"Yes,No"</formula1>
    </dataValidation>
    <dataValidation type="list" allowBlank="1" showInputMessage="1" showErrorMessage="1" sqref="B38:B47" xr:uid="{00000000-0002-0000-0100-000002000000}">
      <formula1>"✔,✖,☐"</formula1>
    </dataValidation>
    <dataValidation allowBlank="1" showInputMessage="1" showErrorMessage="1" promptTitle="For Information only!" prompt="All of these values are calculated on your inputs in Probate Assets and Probate Liabilities worksheets._x000a__x000a_(Tip: Click on account head to quickly navigate to the section)" sqref="O36:O47 AJ41:AL41 P37:AI47" xr:uid="{00000000-0002-0000-0100-000003000000}"/>
  </dataValidations>
  <hyperlinks>
    <hyperlink ref="O38:V38" location="'Probate Assets'!B13" tooltip="Bank Accounts" display="'Probate Assets'!B13" xr:uid="{00000000-0004-0000-0100-000000000000}"/>
    <hyperlink ref="O39:V39" location="'Probate Assets'!B24" tooltip="Personal Investments" display="'Probate Assets'!B24" xr:uid="{00000000-0004-0000-0100-000001000000}"/>
    <hyperlink ref="O40:V40" location="'Probate Assets'!B35" tooltip="Business Interests" display="'Probate Assets'!B35" xr:uid="{00000000-0004-0000-0100-000002000000}"/>
    <hyperlink ref="O41:V41" location="'Probate Assets'!B46" tooltip="Real Estate" display="'Probate Assets'!B46" xr:uid="{00000000-0004-0000-0100-000003000000}"/>
    <hyperlink ref="O42:V42" location="'Probate Assets'!B57" tooltip="Pension Plans" display="'Probate Assets'!B57" xr:uid="{00000000-0004-0000-0100-000004000000}"/>
    <hyperlink ref="O43:V43" location="'Probate Assets'!B68" tooltip="Insurance" display="'Probate Assets'!B68" xr:uid="{00000000-0004-0000-0100-000005000000}"/>
    <hyperlink ref="O44:V44" location="'Probate Assets'!B79" tooltip="Private Loans &amp; Mortgages" display="'Probate Assets'!B79" xr:uid="{00000000-0004-0000-0100-000006000000}"/>
    <hyperlink ref="O45:V45" location="'Probate Assets'!B90" tooltip="Interest in other Estates &amp; Trusts" display="'Probate Assets'!B90" xr:uid="{00000000-0004-0000-0100-000007000000}"/>
    <hyperlink ref="O46:V46" location="'Probate Assets'!B101" tooltip="Personal Effects &amp; Other Assets" display="'Probate Assets'!B101" xr:uid="{00000000-0004-0000-0100-000008000000}"/>
    <hyperlink ref="AA38:AH38" location="'Probate Liabilities'!B13" tooltip="Mortgages" display="'Probate Liabilities'!B13" xr:uid="{00000000-0004-0000-0100-000009000000}"/>
    <hyperlink ref="AA39:AH39" location="'Probate Liabilities'!B23" tooltip="Personal Loans &amp; Lines of Credit" display="'Probate Liabilities'!B23" xr:uid="{00000000-0004-0000-0100-00000A000000}"/>
    <hyperlink ref="AA40:AH40" location="'Probate Liabilities'!B33" tooltip="Business Interests" display="'Probate Liabilities'!B33" xr:uid="{00000000-0004-0000-0100-00000B000000}"/>
    <hyperlink ref="AA41:AH41" location="'Probate Liabilities'!B43" tooltip="Credit Cards" display="'Probate Liabilities'!B43" xr:uid="{00000000-0004-0000-0100-00000C000000}"/>
    <hyperlink ref="AA42:AH42" location="'Probate Liabilities'!B53" tooltip="Other Liabilities" display="'Probate Liabilities'!B53" xr:uid="{00000000-0004-0000-0100-00000D000000}"/>
  </hyperlinks>
  <pageMargins left="0.7" right="0.7" top="0.75" bottom="0.75" header="0.3" footer="0.3"/>
  <pageSetup scale="5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M116"/>
  <sheetViews>
    <sheetView showGridLines="0" topLeftCell="B10" zoomScaleNormal="100" workbookViewId="0">
      <selection activeCell="G110" sqref="G110"/>
    </sheetView>
  </sheetViews>
  <sheetFormatPr defaultColWidth="9.08203125" defaultRowHeight="20.149999999999999" customHeight="1" x14ac:dyDescent="0.35"/>
  <cols>
    <col min="1" max="1" width="3.5" style="136" customWidth="1"/>
    <col min="2" max="3" width="33.33203125" style="137" customWidth="1"/>
    <col min="4" max="4" width="16.58203125" style="137" customWidth="1"/>
    <col min="5" max="5" width="33.33203125" style="137" customWidth="1"/>
    <col min="6" max="6" width="25.08203125" style="137" customWidth="1"/>
    <col min="7" max="7" width="21.58203125" style="137" customWidth="1"/>
    <col min="8" max="8" width="50" style="137" customWidth="1"/>
    <col min="9" max="9" width="16.08203125" style="136" customWidth="1"/>
    <col min="10" max="16384" width="9.08203125" style="136"/>
  </cols>
  <sheetData>
    <row r="1" spans="1:9" s="4" customFormat="1" ht="18" customHeight="1" x14ac:dyDescent="0.35">
      <c r="B1" s="397"/>
      <c r="C1" s="397"/>
      <c r="D1" s="397"/>
      <c r="E1" s="397"/>
      <c r="F1" s="397"/>
      <c r="G1" s="397"/>
      <c r="H1" s="397"/>
    </row>
    <row r="2" spans="1:9" s="4" customFormat="1" ht="20.149999999999999" customHeight="1" x14ac:dyDescent="0.35">
      <c r="B2" s="405" t="s">
        <v>23</v>
      </c>
      <c r="C2" s="406"/>
      <c r="D2" s="406"/>
      <c r="E2" s="406"/>
      <c r="F2" s="406"/>
      <c r="G2" s="406"/>
      <c r="H2" s="406"/>
    </row>
    <row r="3" spans="1:9" s="4" customFormat="1" ht="20.149999999999999" customHeight="1" x14ac:dyDescent="0.35">
      <c r="B3" s="406"/>
      <c r="C3" s="406"/>
      <c r="D3" s="406"/>
      <c r="E3" s="406"/>
      <c r="F3" s="406"/>
      <c r="G3" s="406"/>
      <c r="H3" s="406"/>
    </row>
    <row r="4" spans="1:9" s="4" customFormat="1" ht="20.149999999999999" customHeight="1" x14ac:dyDescent="0.35">
      <c r="B4" s="406"/>
      <c r="C4" s="406"/>
      <c r="D4" s="406"/>
      <c r="E4" s="406"/>
      <c r="F4" s="406"/>
      <c r="G4" s="406"/>
      <c r="H4" s="406"/>
    </row>
    <row r="5" spans="1:9" s="4" customFormat="1" ht="20.149999999999999" customHeight="1" x14ac:dyDescent="0.35">
      <c r="B5" s="406"/>
      <c r="C5" s="406"/>
      <c r="D5" s="406"/>
      <c r="E5" s="406"/>
      <c r="F5" s="406"/>
      <c r="G5" s="406"/>
      <c r="H5" s="406"/>
    </row>
    <row r="6" spans="1:9" s="4" customFormat="1" ht="19" customHeight="1" x14ac:dyDescent="0.35">
      <c r="B6" s="406"/>
      <c r="C6" s="406"/>
      <c r="D6" s="406"/>
      <c r="E6" s="406"/>
      <c r="F6" s="406"/>
      <c r="G6" s="406"/>
      <c r="H6" s="406"/>
    </row>
    <row r="7" spans="1:9" s="138" customFormat="1" ht="35.5" customHeight="1" x14ac:dyDescent="0.35">
      <c r="B7" s="407" t="s">
        <v>68</v>
      </c>
      <c r="C7" s="407"/>
      <c r="D7" s="407"/>
      <c r="E7" s="407"/>
      <c r="F7" s="407"/>
      <c r="G7" s="407"/>
      <c r="H7" s="407"/>
    </row>
    <row r="8" spans="1:9" s="138" customFormat="1" ht="34" customHeight="1" x14ac:dyDescent="0.35">
      <c r="B8" s="407"/>
      <c r="C8" s="407"/>
      <c r="D8" s="407"/>
      <c r="E8" s="407"/>
      <c r="F8" s="407"/>
      <c r="G8" s="407"/>
      <c r="H8" s="407"/>
    </row>
    <row r="9" spans="1:9" s="139" customFormat="1" ht="9.65" customHeight="1" x14ac:dyDescent="0.35">
      <c r="B9" s="140"/>
      <c r="C9" s="141"/>
      <c r="D9" s="141"/>
      <c r="E9" s="142"/>
      <c r="F9" s="141"/>
      <c r="G9" s="143"/>
      <c r="H9" s="143"/>
    </row>
    <row r="10" spans="1:9" s="139" customFormat="1" ht="30" customHeight="1" x14ac:dyDescent="0.35">
      <c r="B10" s="144" t="s">
        <v>24</v>
      </c>
      <c r="C10" s="145"/>
      <c r="D10" s="145"/>
      <c r="E10" s="146"/>
      <c r="F10" s="145"/>
      <c r="G10" s="147">
        <f>tblBankAccounts[[#Totals],[Balance ]]+tblPersonalInvestments[[#Totals],[Market Value]]+tblBusinessInterests[[#Totals],[Value ]]+tblRealEstate[[#Totals],[Market Price]]+tblPensionPlans[[#Totals],[Value ]]+tblInsurance[[#Totals],[Cash Value ]]+tblMortgages[[#Totals],[Balance Owed ]]+tblTrusts[[#Totals],[Distribution Amount]]+tblOtherAssets[[#Totals],[Value ]]</f>
        <v>0</v>
      </c>
      <c r="H10" s="145"/>
    </row>
    <row r="11" spans="1:9" s="139" customFormat="1" ht="20.149999999999999" customHeight="1" x14ac:dyDescent="0.35">
      <c r="B11" s="148"/>
      <c r="C11" s="142"/>
      <c r="D11" s="142"/>
      <c r="E11" s="142"/>
      <c r="F11" s="142"/>
      <c r="G11" s="149"/>
      <c r="H11" s="149"/>
    </row>
    <row r="12" spans="1:9" s="150" customFormat="1" ht="38.15" customHeight="1" x14ac:dyDescent="0.35">
      <c r="B12" s="392" t="s">
        <v>25</v>
      </c>
      <c r="C12" s="392"/>
      <c r="D12" s="392"/>
      <c r="E12" s="392"/>
      <c r="F12" s="392"/>
      <c r="G12" s="392"/>
      <c r="H12" s="392"/>
    </row>
    <row r="13" spans="1:9" s="139" customFormat="1" ht="58.75" customHeight="1" x14ac:dyDescent="0.35">
      <c r="B13" s="393" t="s">
        <v>71</v>
      </c>
      <c r="C13" s="393"/>
      <c r="D13" s="393"/>
      <c r="E13" s="393"/>
      <c r="F13" s="393"/>
      <c r="G13" s="393"/>
      <c r="H13" s="393"/>
    </row>
    <row r="14" spans="1:9" s="151" customFormat="1" ht="40" customHeight="1" x14ac:dyDescent="0.35">
      <c r="B14" s="152" t="s">
        <v>45</v>
      </c>
      <c r="C14" s="153" t="s">
        <v>4</v>
      </c>
      <c r="D14" s="153" t="s">
        <v>62</v>
      </c>
      <c r="E14" s="154" t="s">
        <v>79</v>
      </c>
      <c r="F14" s="154" t="s">
        <v>69</v>
      </c>
      <c r="G14" s="153" t="s">
        <v>78</v>
      </c>
      <c r="H14" s="154" t="s">
        <v>63</v>
      </c>
      <c r="I14" s="155"/>
    </row>
    <row r="15" spans="1:9" s="35" customFormat="1" ht="24" customHeight="1" x14ac:dyDescent="0.35">
      <c r="B15" s="37"/>
      <c r="C15" s="38"/>
      <c r="D15" s="39"/>
      <c r="E15" s="40"/>
      <c r="F15" s="40"/>
      <c r="G15" s="41"/>
      <c r="H15" s="42"/>
    </row>
    <row r="16" spans="1:9" s="35" customFormat="1" ht="24" customHeight="1" x14ac:dyDescent="0.35">
      <c r="A16" s="43"/>
      <c r="B16" s="44"/>
      <c r="C16" s="45"/>
      <c r="D16" s="46"/>
      <c r="E16" s="47"/>
      <c r="F16" s="48"/>
      <c r="G16" s="49"/>
      <c r="H16" s="50"/>
      <c r="I16" s="51"/>
    </row>
    <row r="17" spans="1:10" s="35" customFormat="1" ht="24" customHeight="1" x14ac:dyDescent="0.35">
      <c r="B17" s="52"/>
      <c r="C17" s="45"/>
      <c r="D17" s="46"/>
      <c r="E17" s="47"/>
      <c r="F17" s="47"/>
      <c r="G17" s="53"/>
      <c r="H17" s="54"/>
    </row>
    <row r="18" spans="1:10" s="35" customFormat="1" ht="24" customHeight="1" x14ac:dyDescent="0.35">
      <c r="B18" s="52"/>
      <c r="C18" s="50"/>
      <c r="D18" s="55"/>
      <c r="E18" s="47"/>
      <c r="F18" s="47"/>
      <c r="G18" s="53"/>
      <c r="H18" s="56"/>
      <c r="I18" s="51"/>
    </row>
    <row r="19" spans="1:10" s="35" customFormat="1" ht="24" customHeight="1" x14ac:dyDescent="0.35">
      <c r="B19" s="52"/>
      <c r="C19" s="45"/>
      <c r="D19" s="57"/>
      <c r="E19" s="55"/>
      <c r="F19" s="55"/>
      <c r="G19" s="58"/>
      <c r="H19" s="54"/>
    </row>
    <row r="20" spans="1:10" s="65" customFormat="1" ht="24" customHeight="1" x14ac:dyDescent="0.35">
      <c r="B20" s="59" t="s">
        <v>26</v>
      </c>
      <c r="C20" s="60"/>
      <c r="D20" s="60"/>
      <c r="E20" s="60"/>
      <c r="F20" s="61"/>
      <c r="G20" s="62">
        <f>SUBTOTAL(109,tblBankAccounts[[Balance ]])</f>
        <v>0</v>
      </c>
      <c r="H20" s="63"/>
      <c r="I20" s="64"/>
    </row>
    <row r="21" spans="1:10" s="35" customFormat="1" ht="20.149999999999999" customHeight="1" x14ac:dyDescent="0.35">
      <c r="B21" s="66"/>
      <c r="C21" s="66"/>
      <c r="D21" s="66"/>
      <c r="E21" s="66"/>
      <c r="F21" s="66"/>
      <c r="G21" s="66"/>
      <c r="H21" s="66"/>
    </row>
    <row r="22" spans="1:10" s="36" customFormat="1" ht="38.15" customHeight="1" x14ac:dyDescent="0.35">
      <c r="B22" s="394" t="s">
        <v>27</v>
      </c>
      <c r="C22" s="395"/>
      <c r="D22" s="395"/>
      <c r="E22" s="395"/>
      <c r="F22" s="395"/>
      <c r="G22" s="395"/>
      <c r="H22" s="396"/>
    </row>
    <row r="23" spans="1:10" s="35" customFormat="1" ht="42.65" customHeight="1" x14ac:dyDescent="0.35">
      <c r="B23" s="411" t="s">
        <v>101</v>
      </c>
      <c r="C23" s="412"/>
      <c r="D23" s="412"/>
      <c r="E23" s="412"/>
      <c r="F23" s="413"/>
      <c r="G23" s="413"/>
      <c r="H23" s="414"/>
    </row>
    <row r="24" spans="1:10" s="35" customFormat="1" ht="40" customHeight="1" x14ac:dyDescent="0.35">
      <c r="B24" s="67" t="s">
        <v>9</v>
      </c>
      <c r="C24" s="67" t="s">
        <v>4</v>
      </c>
      <c r="D24" s="67" t="s">
        <v>62</v>
      </c>
      <c r="E24" s="67" t="s">
        <v>79</v>
      </c>
      <c r="F24" s="68" t="s">
        <v>64</v>
      </c>
      <c r="G24" s="69" t="s">
        <v>77</v>
      </c>
      <c r="H24" s="70" t="s">
        <v>63</v>
      </c>
      <c r="J24" s="71"/>
    </row>
    <row r="25" spans="1:10" s="35" customFormat="1" ht="24" customHeight="1" x14ac:dyDescent="0.35">
      <c r="B25" s="72"/>
      <c r="C25" s="73"/>
      <c r="D25" s="39"/>
      <c r="E25" s="39"/>
      <c r="F25" s="40"/>
      <c r="G25" s="41"/>
      <c r="H25" s="74"/>
    </row>
    <row r="26" spans="1:10" s="35" customFormat="1" ht="24" customHeight="1" x14ac:dyDescent="0.35">
      <c r="B26" s="52"/>
      <c r="C26" s="75"/>
      <c r="D26" s="47"/>
      <c r="E26" s="55"/>
      <c r="F26" s="47"/>
      <c r="G26" s="58"/>
      <c r="H26" s="54"/>
    </row>
    <row r="27" spans="1:10" s="35" customFormat="1" ht="24" customHeight="1" x14ac:dyDescent="0.35">
      <c r="B27" s="52"/>
      <c r="C27" s="50"/>
      <c r="D27" s="55"/>
      <c r="E27" s="55"/>
      <c r="F27" s="93"/>
      <c r="G27" s="58"/>
      <c r="H27" s="50"/>
      <c r="I27" s="51"/>
    </row>
    <row r="28" spans="1:10" s="35" customFormat="1" ht="24" customHeight="1" x14ac:dyDescent="0.35">
      <c r="B28" s="135"/>
      <c r="C28" s="106"/>
      <c r="D28" s="106"/>
      <c r="E28" s="127"/>
      <c r="F28" s="128"/>
      <c r="G28" s="102"/>
      <c r="H28" s="106"/>
      <c r="I28" s="51"/>
    </row>
    <row r="29" spans="1:10" s="35" customFormat="1" ht="24" customHeight="1" x14ac:dyDescent="0.35">
      <c r="B29" s="135"/>
      <c r="C29" s="105"/>
      <c r="D29" s="106"/>
      <c r="E29" s="105"/>
      <c r="F29" s="106"/>
      <c r="G29" s="102"/>
      <c r="H29" s="105"/>
      <c r="I29" s="51"/>
    </row>
    <row r="30" spans="1:10" s="35" customFormat="1" ht="24" customHeight="1" x14ac:dyDescent="0.35">
      <c r="B30" s="135"/>
      <c r="C30" s="121"/>
      <c r="D30" s="106"/>
      <c r="E30" s="123"/>
      <c r="F30" s="106"/>
      <c r="G30" s="102"/>
      <c r="H30" s="105"/>
      <c r="I30" s="51"/>
    </row>
    <row r="31" spans="1:10" s="35" customFormat="1" ht="24" customHeight="1" x14ac:dyDescent="0.35">
      <c r="A31" s="43"/>
      <c r="B31" s="44"/>
      <c r="C31" s="45"/>
      <c r="D31" s="46"/>
      <c r="E31" s="47"/>
      <c r="F31" s="48"/>
      <c r="G31" s="49"/>
      <c r="H31" s="50"/>
      <c r="I31" s="51"/>
    </row>
    <row r="32" spans="1:10" s="35" customFormat="1" ht="24" customHeight="1" x14ac:dyDescent="0.35">
      <c r="B32" s="52"/>
      <c r="C32" s="45"/>
      <c r="D32" s="46"/>
      <c r="E32" s="55"/>
      <c r="F32" s="55"/>
      <c r="G32" s="58"/>
      <c r="H32" s="54"/>
    </row>
    <row r="33" spans="1:9" s="35" customFormat="1" ht="24" customHeight="1" x14ac:dyDescent="0.35">
      <c r="B33" s="52"/>
      <c r="C33" s="45"/>
      <c r="D33" s="55"/>
      <c r="E33" s="55"/>
      <c r="F33" s="47"/>
      <c r="G33" s="58"/>
      <c r="H33" s="54"/>
    </row>
    <row r="34" spans="1:9" s="35" customFormat="1" ht="24" customHeight="1" x14ac:dyDescent="0.35">
      <c r="B34" s="52"/>
      <c r="C34" s="45"/>
      <c r="D34" s="57"/>
      <c r="E34" s="48"/>
      <c r="F34" s="55"/>
      <c r="G34" s="49"/>
      <c r="H34" s="54"/>
    </row>
    <row r="35" spans="1:9" s="158" customFormat="1" ht="24" customHeight="1" x14ac:dyDescent="0.35">
      <c r="B35" s="228" t="s">
        <v>26</v>
      </c>
      <c r="C35" s="229"/>
      <c r="D35" s="229"/>
      <c r="E35" s="230"/>
      <c r="F35" s="231"/>
      <c r="G35" s="226">
        <f>SUBTOTAL(109,tblPersonalInvestments[Market Value])</f>
        <v>0</v>
      </c>
      <c r="H35" s="232"/>
    </row>
    <row r="36" spans="1:9" s="139" customFormat="1" ht="20.149999999999999" customHeight="1" x14ac:dyDescent="0.35">
      <c r="B36" s="159"/>
      <c r="C36" s="159"/>
      <c r="D36" s="159"/>
      <c r="E36" s="160"/>
      <c r="F36" s="160"/>
      <c r="G36" s="160"/>
      <c r="H36" s="159"/>
    </row>
    <row r="37" spans="1:9" s="150" customFormat="1" ht="38.15" customHeight="1" x14ac:dyDescent="0.35">
      <c r="B37" s="392" t="s">
        <v>28</v>
      </c>
      <c r="C37" s="392"/>
      <c r="D37" s="392"/>
      <c r="E37" s="392"/>
      <c r="F37" s="392"/>
      <c r="G37" s="392"/>
      <c r="H37" s="392"/>
    </row>
    <row r="38" spans="1:9" s="161" customFormat="1" ht="42.65" customHeight="1" x14ac:dyDescent="0.35">
      <c r="B38" s="408" t="s">
        <v>70</v>
      </c>
      <c r="C38" s="398"/>
      <c r="D38" s="398"/>
      <c r="E38" s="398"/>
      <c r="F38" s="398"/>
      <c r="G38" s="398"/>
      <c r="H38" s="399"/>
    </row>
    <row r="39" spans="1:9" s="139" customFormat="1" ht="40" customHeight="1" x14ac:dyDescent="0.35">
      <c r="A39" s="162"/>
      <c r="B39" s="163" t="s">
        <v>29</v>
      </c>
      <c r="C39" s="163" t="s">
        <v>4</v>
      </c>
      <c r="D39" s="163" t="s">
        <v>62</v>
      </c>
      <c r="E39" s="164" t="s">
        <v>66</v>
      </c>
      <c r="F39" s="164" t="s">
        <v>65</v>
      </c>
      <c r="G39" s="164" t="s">
        <v>76</v>
      </c>
      <c r="H39" s="164" t="s">
        <v>63</v>
      </c>
      <c r="I39" s="165"/>
    </row>
    <row r="40" spans="1:9" s="35" customFormat="1" ht="24" customHeight="1" x14ac:dyDescent="0.35">
      <c r="B40" s="77"/>
      <c r="C40" s="78"/>
      <c r="D40" s="79"/>
      <c r="E40" s="80"/>
      <c r="F40" s="80"/>
      <c r="G40" s="81"/>
      <c r="H40" s="82"/>
      <c r="I40" s="51"/>
    </row>
    <row r="41" spans="1:9" s="35" customFormat="1" ht="24" customHeight="1" x14ac:dyDescent="0.35">
      <c r="B41" s="83"/>
      <c r="C41" s="84"/>
      <c r="D41" s="85"/>
      <c r="E41" s="85"/>
      <c r="F41" s="85"/>
      <c r="G41" s="86"/>
      <c r="H41" s="87"/>
    </row>
    <row r="42" spans="1:9" s="35" customFormat="1" ht="24" customHeight="1" x14ac:dyDescent="0.35">
      <c r="A42" s="43"/>
      <c r="B42" s="44"/>
      <c r="C42" s="45"/>
      <c r="D42" s="46"/>
      <c r="E42" s="47"/>
      <c r="F42" s="48"/>
      <c r="G42" s="49"/>
      <c r="H42" s="50"/>
      <c r="I42" s="51"/>
    </row>
    <row r="43" spans="1:9" s="35" customFormat="1" ht="24" customHeight="1" x14ac:dyDescent="0.35">
      <c r="B43" s="88"/>
      <c r="C43" s="84"/>
      <c r="D43" s="85"/>
      <c r="E43" s="85"/>
      <c r="F43" s="85"/>
      <c r="G43" s="86"/>
      <c r="H43" s="89"/>
      <c r="I43" s="51"/>
    </row>
    <row r="44" spans="1:9" s="35" customFormat="1" ht="24" customHeight="1" x14ac:dyDescent="0.35">
      <c r="B44" s="83"/>
      <c r="C44" s="84"/>
      <c r="D44" s="85"/>
      <c r="E44" s="85"/>
      <c r="F44" s="85"/>
      <c r="G44" s="86"/>
      <c r="H44" s="87"/>
    </row>
    <row r="45" spans="1:9" s="35" customFormat="1" ht="24" customHeight="1" x14ac:dyDescent="0.35">
      <c r="B45" s="88"/>
      <c r="C45" s="84"/>
      <c r="D45" s="85"/>
      <c r="E45" s="85"/>
      <c r="F45" s="85"/>
      <c r="G45" s="86"/>
      <c r="H45" s="89"/>
      <c r="I45" s="51"/>
    </row>
    <row r="46" spans="1:9" s="158" customFormat="1" ht="24" customHeight="1" x14ac:dyDescent="0.35">
      <c r="B46" s="233" t="s">
        <v>26</v>
      </c>
      <c r="C46" s="234"/>
      <c r="D46" s="234"/>
      <c r="E46" s="235"/>
      <c r="F46" s="234"/>
      <c r="G46" s="226">
        <f>SUBTOTAL(109,tblBusinessInterests[[Value ]])</f>
        <v>0</v>
      </c>
      <c r="H46" s="236"/>
    </row>
    <row r="47" spans="1:9" s="139" customFormat="1" ht="20.149999999999999" customHeight="1" x14ac:dyDescent="0.35">
      <c r="B47" s="159"/>
      <c r="C47" s="160"/>
      <c r="D47" s="160"/>
      <c r="E47" s="159"/>
      <c r="F47" s="160"/>
      <c r="G47" s="159"/>
      <c r="H47" s="160"/>
    </row>
    <row r="48" spans="1:9" s="150" customFormat="1" ht="38.15" customHeight="1" x14ac:dyDescent="0.35">
      <c r="B48" s="392" t="s">
        <v>30</v>
      </c>
      <c r="C48" s="409"/>
      <c r="D48" s="409"/>
      <c r="E48" s="409"/>
      <c r="F48" s="409"/>
      <c r="G48" s="409"/>
      <c r="H48" s="409"/>
    </row>
    <row r="49" spans="1:13" s="161" customFormat="1" ht="61.4" customHeight="1" x14ac:dyDescent="0.35">
      <c r="B49" s="393" t="s">
        <v>100</v>
      </c>
      <c r="C49" s="410"/>
      <c r="D49" s="410"/>
      <c r="E49" s="410"/>
      <c r="F49" s="410"/>
      <c r="G49" s="410"/>
      <c r="H49" s="410"/>
    </row>
    <row r="50" spans="1:13" s="139" customFormat="1" ht="40" customHeight="1" x14ac:dyDescent="0.35">
      <c r="B50" s="164" t="s">
        <v>4</v>
      </c>
      <c r="C50" s="164" t="s">
        <v>67</v>
      </c>
      <c r="D50" s="164" t="s">
        <v>62</v>
      </c>
      <c r="E50" s="164" t="s">
        <v>66</v>
      </c>
      <c r="F50" s="167" t="s">
        <v>74</v>
      </c>
      <c r="G50" s="164" t="s">
        <v>75</v>
      </c>
      <c r="H50" s="168" t="s">
        <v>63</v>
      </c>
      <c r="I50" s="165"/>
    </row>
    <row r="51" spans="1:13" s="35" customFormat="1" ht="24" customHeight="1" thickBot="1" x14ac:dyDescent="0.4">
      <c r="B51" s="37"/>
      <c r="C51" s="75"/>
      <c r="D51" s="39"/>
      <c r="E51" s="39"/>
      <c r="F51" s="90"/>
      <c r="G51" s="91"/>
      <c r="H51" s="74"/>
      <c r="J51" s="92"/>
    </row>
    <row r="52" spans="1:13" s="35" customFormat="1" ht="24" customHeight="1" x14ac:dyDescent="0.35">
      <c r="A52" s="43"/>
      <c r="B52" s="44"/>
      <c r="C52" s="45"/>
      <c r="D52" s="46"/>
      <c r="E52" s="47"/>
      <c r="F52" s="48"/>
      <c r="G52" s="49"/>
      <c r="H52" s="50"/>
      <c r="I52" s="51"/>
    </row>
    <row r="53" spans="1:13" s="35" customFormat="1" ht="24" customHeight="1" x14ac:dyDescent="0.35">
      <c r="B53" s="52"/>
      <c r="C53" s="50"/>
      <c r="D53" s="55"/>
      <c r="E53" s="55"/>
      <c r="F53" s="93"/>
      <c r="G53" s="58"/>
      <c r="H53" s="50"/>
      <c r="I53" s="51"/>
    </row>
    <row r="54" spans="1:13" s="35" customFormat="1" ht="24" customHeight="1" x14ac:dyDescent="0.35">
      <c r="B54" s="135"/>
      <c r="C54" s="106"/>
      <c r="D54" s="106"/>
      <c r="E54" s="127"/>
      <c r="F54" s="128"/>
      <c r="G54" s="102"/>
      <c r="H54" s="106"/>
      <c r="I54" s="51"/>
    </row>
    <row r="55" spans="1:13" s="35" customFormat="1" ht="24" customHeight="1" x14ac:dyDescent="0.35">
      <c r="B55" s="135"/>
      <c r="C55" s="105"/>
      <c r="D55" s="106"/>
      <c r="E55" s="105"/>
      <c r="F55" s="106"/>
      <c r="G55" s="102"/>
      <c r="H55" s="105"/>
      <c r="I55" s="51"/>
    </row>
    <row r="56" spans="1:13" s="35" customFormat="1" ht="24" customHeight="1" x14ac:dyDescent="0.35">
      <c r="B56" s="135"/>
      <c r="C56" s="121"/>
      <c r="D56" s="106"/>
      <c r="E56" s="123"/>
      <c r="F56" s="106"/>
      <c r="G56" s="102"/>
      <c r="H56" s="105"/>
      <c r="I56" s="51"/>
    </row>
    <row r="57" spans="1:13" s="35" customFormat="1" ht="24" customHeight="1" x14ac:dyDescent="0.35">
      <c r="B57" s="52"/>
      <c r="C57" s="94"/>
      <c r="D57" s="55"/>
      <c r="E57" s="95"/>
      <c r="F57" s="96"/>
      <c r="G57" s="58"/>
      <c r="H57" s="50"/>
      <c r="I57" s="51"/>
    </row>
    <row r="58" spans="1:13" s="35" customFormat="1" ht="24" customHeight="1" x14ac:dyDescent="0.35">
      <c r="B58" s="52"/>
      <c r="C58" s="56"/>
      <c r="D58" s="55"/>
      <c r="E58" s="97"/>
      <c r="F58" s="96"/>
      <c r="G58" s="49"/>
      <c r="H58" s="50"/>
      <c r="I58" s="51"/>
    </row>
    <row r="59" spans="1:13" s="35" customFormat="1" ht="24" customHeight="1" x14ac:dyDescent="0.35">
      <c r="B59" s="52"/>
      <c r="C59" s="56"/>
      <c r="D59" s="47"/>
      <c r="E59" s="55"/>
      <c r="F59" s="98"/>
      <c r="G59" s="99"/>
      <c r="H59" s="54"/>
    </row>
    <row r="60" spans="1:13" s="158" customFormat="1" ht="24" customHeight="1" x14ac:dyDescent="0.35">
      <c r="A60" s="169"/>
      <c r="B60" s="222" t="s">
        <v>26</v>
      </c>
      <c r="C60" s="223"/>
      <c r="D60" s="223"/>
      <c r="E60" s="224"/>
      <c r="F60" s="225">
        <f>SUBTOTAL(109,tblRealEstate[Purchase Price])</f>
        <v>0</v>
      </c>
      <c r="G60" s="226">
        <f>SUBTOTAL(109,tblRealEstate[Market Price])</f>
        <v>0</v>
      </c>
      <c r="H60" s="227"/>
    </row>
    <row r="61" spans="1:13" s="139" customFormat="1" ht="20.149999999999999" customHeight="1" x14ac:dyDescent="0.35">
      <c r="B61" s="159"/>
      <c r="C61" s="160"/>
      <c r="D61" s="160"/>
      <c r="E61" s="159"/>
      <c r="F61" s="160"/>
      <c r="G61" s="159"/>
      <c r="H61" s="160"/>
    </row>
    <row r="62" spans="1:13" s="150" customFormat="1" ht="38.15" customHeight="1" x14ac:dyDescent="0.35">
      <c r="B62" s="400" t="s">
        <v>31</v>
      </c>
      <c r="C62" s="401"/>
      <c r="D62" s="401"/>
      <c r="E62" s="401"/>
      <c r="F62" s="401"/>
      <c r="G62" s="401"/>
      <c r="H62" s="402"/>
    </row>
    <row r="63" spans="1:13" s="139" customFormat="1" ht="25" customHeight="1" x14ac:dyDescent="0.35">
      <c r="B63" s="408" t="s">
        <v>99</v>
      </c>
      <c r="C63" s="398"/>
      <c r="D63" s="398"/>
      <c r="E63" s="398"/>
      <c r="F63" s="398"/>
      <c r="G63" s="398"/>
      <c r="H63" s="399"/>
    </row>
    <row r="64" spans="1:13" s="138" customFormat="1" ht="40" customHeight="1" x14ac:dyDescent="0.35">
      <c r="A64" s="172"/>
      <c r="B64" s="32" t="s">
        <v>9</v>
      </c>
      <c r="C64" s="33" t="s">
        <v>62</v>
      </c>
      <c r="D64" s="33" t="s">
        <v>73</v>
      </c>
      <c r="E64" s="33" t="s">
        <v>64</v>
      </c>
      <c r="F64" s="33" t="s">
        <v>6</v>
      </c>
      <c r="G64" s="33" t="s">
        <v>76</v>
      </c>
      <c r="H64" s="12" t="s">
        <v>63</v>
      </c>
      <c r="M64" s="172"/>
    </row>
    <row r="65" spans="1:10" s="35" customFormat="1" ht="24" customHeight="1" x14ac:dyDescent="0.35">
      <c r="B65" s="72"/>
      <c r="C65" s="75"/>
      <c r="D65" s="97"/>
      <c r="E65" s="39"/>
      <c r="F65" s="39"/>
      <c r="G65" s="41"/>
      <c r="H65" s="75"/>
      <c r="I65" s="51"/>
    </row>
    <row r="66" spans="1:10" s="35" customFormat="1" ht="24" customHeight="1" x14ac:dyDescent="0.35">
      <c r="B66" s="52"/>
      <c r="C66" s="50"/>
      <c r="D66" s="47"/>
      <c r="E66" s="47"/>
      <c r="F66" s="47"/>
      <c r="G66" s="58"/>
      <c r="H66" s="50"/>
      <c r="I66" s="51"/>
    </row>
    <row r="67" spans="1:10" s="35" customFormat="1" ht="24" customHeight="1" x14ac:dyDescent="0.35">
      <c r="B67" s="52"/>
      <c r="C67" s="50"/>
      <c r="D67" s="48"/>
      <c r="E67" s="46"/>
      <c r="F67" s="55"/>
      <c r="G67" s="58"/>
      <c r="H67" s="54"/>
    </row>
    <row r="68" spans="1:10" s="35" customFormat="1" ht="24" customHeight="1" x14ac:dyDescent="0.35">
      <c r="B68" s="52"/>
      <c r="C68" s="50"/>
      <c r="D68" s="55"/>
      <c r="E68" s="47"/>
      <c r="F68" s="47"/>
      <c r="G68" s="58"/>
      <c r="H68" s="56"/>
      <c r="I68" s="51"/>
    </row>
    <row r="69" spans="1:10" s="35" customFormat="1" ht="24" customHeight="1" x14ac:dyDescent="0.35">
      <c r="B69" s="52"/>
      <c r="C69" s="45"/>
      <c r="D69" s="55"/>
      <c r="E69" s="55"/>
      <c r="F69" s="47"/>
      <c r="G69" s="53"/>
      <c r="H69" s="50"/>
      <c r="I69" s="51"/>
    </row>
    <row r="70" spans="1:10" s="158" customFormat="1" ht="24" customHeight="1" x14ac:dyDescent="0.35">
      <c r="B70" s="13" t="s">
        <v>26</v>
      </c>
      <c r="C70" s="173"/>
      <c r="D70" s="174"/>
      <c r="E70" s="174"/>
      <c r="F70" s="175"/>
      <c r="G70" s="31">
        <f>SUBTOTAL(109,tblPensionPlans[[Value ]])</f>
        <v>0</v>
      </c>
      <c r="H70" s="175"/>
      <c r="I70" s="176"/>
    </row>
    <row r="71" spans="1:10" s="139" customFormat="1" ht="20.149999999999999" customHeight="1" x14ac:dyDescent="0.35">
      <c r="B71" s="159"/>
      <c r="C71" s="159"/>
      <c r="D71" s="159"/>
      <c r="E71" s="159"/>
      <c r="F71" s="159"/>
      <c r="G71" s="159"/>
      <c r="H71" s="159"/>
    </row>
    <row r="72" spans="1:10" s="177" customFormat="1" ht="38.15" customHeight="1" x14ac:dyDescent="0.35">
      <c r="B72" s="392" t="s">
        <v>32</v>
      </c>
      <c r="C72" s="392"/>
      <c r="D72" s="392"/>
      <c r="E72" s="392"/>
      <c r="F72" s="392"/>
      <c r="G72" s="392"/>
      <c r="H72" s="392"/>
    </row>
    <row r="73" spans="1:10" s="178" customFormat="1" ht="42.65" customHeight="1" x14ac:dyDescent="0.35">
      <c r="B73" s="408" t="s">
        <v>72</v>
      </c>
      <c r="C73" s="398"/>
      <c r="D73" s="398"/>
      <c r="E73" s="398"/>
      <c r="F73" s="398"/>
      <c r="G73" s="398"/>
      <c r="H73" s="399"/>
    </row>
    <row r="74" spans="1:10" s="139" customFormat="1" ht="40" customHeight="1" x14ac:dyDescent="0.35">
      <c r="A74" s="162"/>
      <c r="B74" s="11" t="s">
        <v>33</v>
      </c>
      <c r="C74" s="11" t="s">
        <v>84</v>
      </c>
      <c r="D74" s="154" t="s">
        <v>62</v>
      </c>
      <c r="E74" s="152" t="s">
        <v>64</v>
      </c>
      <c r="F74" s="163" t="s">
        <v>80</v>
      </c>
      <c r="G74" s="154" t="s">
        <v>81</v>
      </c>
      <c r="H74" s="163" t="s">
        <v>63</v>
      </c>
    </row>
    <row r="75" spans="1:10" s="35" customFormat="1" ht="24" customHeight="1" x14ac:dyDescent="0.35">
      <c r="B75" s="72"/>
      <c r="C75" s="73"/>
      <c r="D75" s="40"/>
      <c r="E75" s="40"/>
      <c r="F75" s="100"/>
      <c r="G75" s="100"/>
      <c r="H75" s="101"/>
      <c r="I75" s="51"/>
    </row>
    <row r="76" spans="1:10" s="35" customFormat="1" ht="24" customHeight="1" x14ac:dyDescent="0.35">
      <c r="B76" s="52"/>
      <c r="C76" s="56"/>
      <c r="D76" s="47"/>
      <c r="E76" s="47"/>
      <c r="F76" s="102"/>
      <c r="G76" s="103"/>
      <c r="H76" s="104"/>
    </row>
    <row r="77" spans="1:10" s="35" customFormat="1" ht="24" customHeight="1" x14ac:dyDescent="0.35">
      <c r="B77" s="52"/>
      <c r="C77" s="56"/>
      <c r="D77" s="55"/>
      <c r="E77" s="55"/>
      <c r="F77" s="102"/>
      <c r="G77" s="103"/>
      <c r="H77" s="105"/>
      <c r="I77" s="51"/>
    </row>
    <row r="78" spans="1:10" s="35" customFormat="1" ht="24" customHeight="1" x14ac:dyDescent="0.35">
      <c r="B78" s="52"/>
      <c r="C78" s="56"/>
      <c r="D78" s="47"/>
      <c r="E78" s="55"/>
      <c r="F78" s="103"/>
      <c r="G78" s="102"/>
      <c r="H78" s="106"/>
      <c r="I78" s="51"/>
    </row>
    <row r="79" spans="1:10" s="35" customFormat="1" ht="24" customHeight="1" x14ac:dyDescent="0.35">
      <c r="B79" s="52"/>
      <c r="C79" s="50"/>
      <c r="D79" s="55"/>
      <c r="E79" s="48"/>
      <c r="F79" s="107"/>
      <c r="G79" s="103"/>
      <c r="H79" s="104"/>
      <c r="I79" s="108"/>
      <c r="J79" s="109"/>
    </row>
    <row r="80" spans="1:10" s="158" customFormat="1" ht="24" customHeight="1" x14ac:dyDescent="0.35">
      <c r="B80" s="13" t="s">
        <v>26</v>
      </c>
      <c r="C80" s="179"/>
      <c r="D80" s="179"/>
      <c r="E80" s="179"/>
      <c r="F80" s="180">
        <f>SUBTOTAL(109,tblInsurance[[Face Value ]])</f>
        <v>0</v>
      </c>
      <c r="G80" s="180">
        <f>SUBTOTAL(109,tblInsurance[[Cash Value ]])</f>
        <v>0</v>
      </c>
      <c r="H80" s="179"/>
    </row>
    <row r="81" spans="1:9" s="139" customFormat="1" ht="20.149999999999999" customHeight="1" x14ac:dyDescent="0.35">
      <c r="B81" s="159"/>
      <c r="C81" s="159"/>
      <c r="D81" s="159"/>
      <c r="E81" s="159"/>
      <c r="F81" s="159"/>
      <c r="G81" s="159"/>
      <c r="H81" s="159"/>
    </row>
    <row r="82" spans="1:9" s="177" customFormat="1" ht="38.15" customHeight="1" x14ac:dyDescent="0.35">
      <c r="B82" s="392" t="s">
        <v>41</v>
      </c>
      <c r="C82" s="392"/>
      <c r="D82" s="392"/>
      <c r="E82" s="392"/>
      <c r="F82" s="392"/>
      <c r="G82" s="392"/>
      <c r="H82" s="392"/>
      <c r="I82" s="181"/>
    </row>
    <row r="83" spans="1:9" s="139" customFormat="1" ht="24" customHeight="1" x14ac:dyDescent="0.35">
      <c r="A83" s="162"/>
      <c r="B83" s="408" t="s">
        <v>98</v>
      </c>
      <c r="C83" s="398"/>
      <c r="D83" s="398"/>
      <c r="E83" s="398"/>
      <c r="F83" s="398"/>
      <c r="G83" s="398"/>
      <c r="H83" s="398"/>
    </row>
    <row r="84" spans="1:9" s="139" customFormat="1" ht="40" customHeight="1" x14ac:dyDescent="0.35">
      <c r="A84" s="162"/>
      <c r="B84" s="152" t="s">
        <v>46</v>
      </c>
      <c r="C84" s="182" t="s">
        <v>4</v>
      </c>
      <c r="D84" s="33" t="s">
        <v>62</v>
      </c>
      <c r="E84" s="154" t="s">
        <v>65</v>
      </c>
      <c r="F84" s="34" t="s">
        <v>82</v>
      </c>
      <c r="G84" s="34" t="s">
        <v>83</v>
      </c>
      <c r="H84" s="11" t="s">
        <v>63</v>
      </c>
    </row>
    <row r="85" spans="1:9" s="35" customFormat="1" ht="24" customHeight="1" x14ac:dyDescent="0.35">
      <c r="B85" s="37"/>
      <c r="C85" s="38"/>
      <c r="D85" s="39"/>
      <c r="E85" s="40"/>
      <c r="F85" s="110"/>
      <c r="G85" s="110"/>
      <c r="H85" s="75"/>
      <c r="I85" s="51"/>
    </row>
    <row r="86" spans="1:9" s="35" customFormat="1" ht="24" customHeight="1" x14ac:dyDescent="0.35">
      <c r="A86" s="43"/>
      <c r="B86" s="44"/>
      <c r="C86" s="56"/>
      <c r="D86" s="55"/>
      <c r="E86" s="48"/>
      <c r="F86" s="111"/>
      <c r="G86" s="112"/>
      <c r="H86" s="56"/>
      <c r="I86" s="51"/>
    </row>
    <row r="87" spans="1:9" s="35" customFormat="1" ht="24" customHeight="1" x14ac:dyDescent="0.35">
      <c r="B87" s="113"/>
      <c r="C87" s="45"/>
      <c r="D87" s="114"/>
      <c r="E87" s="55"/>
      <c r="F87" s="115"/>
      <c r="G87" s="116"/>
      <c r="H87" s="50"/>
      <c r="I87" s="51"/>
    </row>
    <row r="88" spans="1:9" s="35" customFormat="1" ht="24" customHeight="1" x14ac:dyDescent="0.35">
      <c r="B88" s="117"/>
      <c r="C88" s="45"/>
      <c r="D88" s="48"/>
      <c r="E88" s="57"/>
      <c r="F88" s="112"/>
      <c r="G88" s="112"/>
      <c r="H88" s="54"/>
    </row>
    <row r="89" spans="1:9" s="35" customFormat="1" ht="24" customHeight="1" x14ac:dyDescent="0.35">
      <c r="A89" s="43"/>
      <c r="B89" s="118"/>
      <c r="C89" s="50"/>
      <c r="D89" s="95"/>
      <c r="E89" s="55"/>
      <c r="F89" s="112"/>
      <c r="G89" s="112"/>
      <c r="H89" s="50"/>
      <c r="I89" s="119"/>
    </row>
    <row r="90" spans="1:9" s="158" customFormat="1" ht="24" customHeight="1" x14ac:dyDescent="0.35">
      <c r="B90" s="13" t="s">
        <v>26</v>
      </c>
      <c r="C90" s="179"/>
      <c r="D90" s="179"/>
      <c r="E90" s="179"/>
      <c r="F90" s="180">
        <f>SUBTOTAL(109,tblMortgages[Original Amount])</f>
        <v>0</v>
      </c>
      <c r="G90" s="183">
        <f>SUBTOTAL(109,tblMortgages[[Balance Owed ]])</f>
        <v>0</v>
      </c>
      <c r="H90" s="171"/>
    </row>
    <row r="91" spans="1:9" s="139" customFormat="1" ht="20.149999999999999" customHeight="1" x14ac:dyDescent="0.35">
      <c r="B91" s="160"/>
      <c r="C91" s="159"/>
      <c r="D91" s="159"/>
      <c r="E91" s="159"/>
      <c r="F91" s="159"/>
      <c r="G91" s="160"/>
      <c r="H91" s="159"/>
    </row>
    <row r="92" spans="1:9" s="150" customFormat="1" ht="38.15" customHeight="1" x14ac:dyDescent="0.35">
      <c r="B92" s="392" t="s">
        <v>40</v>
      </c>
      <c r="C92" s="392"/>
      <c r="D92" s="392"/>
      <c r="E92" s="392"/>
      <c r="F92" s="392"/>
      <c r="G92" s="392"/>
      <c r="H92" s="392"/>
    </row>
    <row r="93" spans="1:9" s="139" customFormat="1" ht="42.65" customHeight="1" x14ac:dyDescent="0.35">
      <c r="A93" s="162"/>
      <c r="B93" s="398" t="s">
        <v>97</v>
      </c>
      <c r="C93" s="398"/>
      <c r="D93" s="398"/>
      <c r="E93" s="398"/>
      <c r="F93" s="398"/>
      <c r="G93" s="398"/>
      <c r="H93" s="399"/>
    </row>
    <row r="94" spans="1:9" s="186" customFormat="1" ht="40" customHeight="1" x14ac:dyDescent="0.35">
      <c r="A94" s="184"/>
      <c r="B94" s="153" t="s">
        <v>34</v>
      </c>
      <c r="C94" s="153" t="s">
        <v>85</v>
      </c>
      <c r="D94" s="153" t="s">
        <v>62</v>
      </c>
      <c r="E94" s="153" t="s">
        <v>4</v>
      </c>
      <c r="F94" s="153" t="s">
        <v>6</v>
      </c>
      <c r="G94" s="185" t="s">
        <v>86</v>
      </c>
      <c r="H94" s="12" t="s">
        <v>63</v>
      </c>
    </row>
    <row r="95" spans="1:9" s="35" customFormat="1" ht="24" customHeight="1" x14ac:dyDescent="0.35">
      <c r="B95" s="120"/>
      <c r="C95" s="121"/>
      <c r="D95" s="122"/>
      <c r="E95" s="122"/>
      <c r="F95" s="123"/>
      <c r="G95" s="124"/>
      <c r="H95" s="125"/>
      <c r="I95" s="109"/>
    </row>
    <row r="96" spans="1:9" s="35" customFormat="1" ht="24" customHeight="1" x14ac:dyDescent="0.35">
      <c r="B96" s="126"/>
      <c r="C96" s="105"/>
      <c r="D96" s="127"/>
      <c r="E96" s="128"/>
      <c r="F96" s="106"/>
      <c r="G96" s="129"/>
      <c r="H96" s="130"/>
      <c r="I96" s="131"/>
    </row>
    <row r="97" spans="2:9" s="35" customFormat="1" ht="24" customHeight="1" x14ac:dyDescent="0.35">
      <c r="B97" s="132"/>
      <c r="C97" s="106"/>
      <c r="D97" s="105"/>
      <c r="E97" s="106"/>
      <c r="F97" s="105"/>
      <c r="G97" s="107"/>
      <c r="H97" s="105"/>
      <c r="I97" s="108"/>
    </row>
    <row r="98" spans="2:9" s="35" customFormat="1" ht="24" customHeight="1" x14ac:dyDescent="0.35">
      <c r="B98" s="132"/>
      <c r="C98" s="127"/>
      <c r="D98" s="105"/>
      <c r="E98" s="106"/>
      <c r="F98" s="106"/>
      <c r="G98" s="102"/>
      <c r="H98" s="105"/>
      <c r="I98" s="51"/>
    </row>
    <row r="99" spans="2:9" s="35" customFormat="1" ht="24" customHeight="1" x14ac:dyDescent="0.35">
      <c r="B99" s="132"/>
      <c r="C99" s="106"/>
      <c r="D99" s="105"/>
      <c r="E99" s="105"/>
      <c r="F99" s="105"/>
      <c r="G99" s="103"/>
      <c r="H99" s="104"/>
    </row>
    <row r="100" spans="2:9" s="158" customFormat="1" ht="24" customHeight="1" x14ac:dyDescent="0.35">
      <c r="B100" s="10" t="s">
        <v>26</v>
      </c>
      <c r="C100" s="179"/>
      <c r="D100" s="179"/>
      <c r="E100" s="179"/>
      <c r="F100" s="174"/>
      <c r="G100" s="187">
        <f>SUBTOTAL(109,tblTrusts[Distribution Amount])</f>
        <v>0</v>
      </c>
      <c r="H100" s="179"/>
      <c r="I100" s="176"/>
    </row>
    <row r="101" spans="2:9" s="139" customFormat="1" ht="20.149999999999999" customHeight="1" x14ac:dyDescent="0.35">
      <c r="B101" s="160"/>
      <c r="C101" s="159"/>
      <c r="D101" s="159"/>
      <c r="E101" s="159"/>
      <c r="F101" s="160"/>
      <c r="G101" s="159"/>
      <c r="H101" s="159"/>
    </row>
    <row r="102" spans="2:9" s="150" customFormat="1" ht="38.15" customHeight="1" x14ac:dyDescent="0.35">
      <c r="B102" s="400" t="s">
        <v>43</v>
      </c>
      <c r="C102" s="401"/>
      <c r="D102" s="401"/>
      <c r="E102" s="401"/>
      <c r="F102" s="401"/>
      <c r="G102" s="401"/>
      <c r="H102" s="402"/>
    </row>
    <row r="103" spans="2:9" s="139" customFormat="1" ht="24" customHeight="1" x14ac:dyDescent="0.35">
      <c r="B103" s="403" t="s">
        <v>95</v>
      </c>
      <c r="C103" s="393"/>
      <c r="D103" s="393"/>
      <c r="E103" s="393"/>
      <c r="F103" s="393"/>
      <c r="G103" s="393"/>
      <c r="H103" s="404"/>
    </row>
    <row r="104" spans="2:9" s="139" customFormat="1" ht="40" customHeight="1" x14ac:dyDescent="0.35">
      <c r="B104" s="188" t="s">
        <v>51</v>
      </c>
      <c r="C104" s="153" t="s">
        <v>87</v>
      </c>
      <c r="D104" s="153" t="s">
        <v>62</v>
      </c>
      <c r="E104" s="153" t="s">
        <v>66</v>
      </c>
      <c r="F104" s="153" t="s">
        <v>64</v>
      </c>
      <c r="G104" s="153" t="s">
        <v>76</v>
      </c>
      <c r="H104" s="168" t="s">
        <v>63</v>
      </c>
      <c r="I104" s="165"/>
    </row>
    <row r="105" spans="2:9" s="35" customFormat="1" ht="24" customHeight="1" x14ac:dyDescent="0.35">
      <c r="B105" s="133"/>
      <c r="C105" s="122"/>
      <c r="D105" s="122"/>
      <c r="E105" s="123"/>
      <c r="F105" s="122"/>
      <c r="G105" s="124"/>
      <c r="H105" s="134"/>
      <c r="I105" s="51"/>
    </row>
    <row r="106" spans="2:9" s="35" customFormat="1" ht="24" customHeight="1" x14ac:dyDescent="0.35">
      <c r="B106" s="135"/>
      <c r="C106" s="106"/>
      <c r="D106" s="106"/>
      <c r="E106" s="127"/>
      <c r="F106" s="128"/>
      <c r="G106" s="102"/>
      <c r="H106" s="106"/>
      <c r="I106" s="51"/>
    </row>
    <row r="107" spans="2:9" s="35" customFormat="1" ht="24" customHeight="1" x14ac:dyDescent="0.35">
      <c r="B107" s="52"/>
      <c r="C107" s="50"/>
      <c r="D107" s="55"/>
      <c r="E107" s="55"/>
      <c r="F107" s="93"/>
      <c r="G107" s="58"/>
      <c r="H107" s="50"/>
      <c r="I107" s="51"/>
    </row>
    <row r="108" spans="2:9" s="35" customFormat="1" ht="24" customHeight="1" x14ac:dyDescent="0.35">
      <c r="B108" s="135"/>
      <c r="C108" s="106"/>
      <c r="D108" s="106"/>
      <c r="E108" s="127"/>
      <c r="F108" s="128"/>
      <c r="G108" s="102"/>
      <c r="H108" s="106"/>
      <c r="I108" s="51"/>
    </row>
    <row r="109" spans="2:9" s="35" customFormat="1" ht="24" customHeight="1" x14ac:dyDescent="0.35">
      <c r="B109" s="135"/>
      <c r="C109" s="105"/>
      <c r="D109" s="106"/>
      <c r="E109" s="105"/>
      <c r="F109" s="106"/>
      <c r="G109" s="102"/>
      <c r="H109" s="105"/>
      <c r="I109" s="51"/>
    </row>
    <row r="110" spans="2:9" s="35" customFormat="1" ht="24" customHeight="1" x14ac:dyDescent="0.35">
      <c r="B110" s="135"/>
      <c r="C110" s="121"/>
      <c r="D110" s="106"/>
      <c r="E110" s="123"/>
      <c r="F110" s="106"/>
      <c r="G110" s="102"/>
      <c r="H110" s="105"/>
      <c r="I110" s="51"/>
    </row>
    <row r="111" spans="2:9" s="35" customFormat="1" ht="24" customHeight="1" x14ac:dyDescent="0.35">
      <c r="B111" s="52"/>
      <c r="C111" s="94"/>
      <c r="D111" s="55"/>
      <c r="E111" s="95"/>
      <c r="F111" s="96"/>
      <c r="G111" s="58"/>
      <c r="H111" s="50"/>
      <c r="I111" s="51"/>
    </row>
    <row r="112" spans="2:9" s="35" customFormat="1" ht="24" customHeight="1" x14ac:dyDescent="0.35">
      <c r="B112" s="135"/>
      <c r="C112" s="105"/>
      <c r="D112" s="106"/>
      <c r="E112" s="105"/>
      <c r="F112" s="106"/>
      <c r="G112" s="102"/>
      <c r="H112" s="105"/>
      <c r="I112" s="51"/>
    </row>
    <row r="113" spans="2:9" s="35" customFormat="1" ht="24" customHeight="1" x14ac:dyDescent="0.35">
      <c r="B113" s="135"/>
      <c r="C113" s="121"/>
      <c r="D113" s="106"/>
      <c r="E113" s="123"/>
      <c r="F113" s="106"/>
      <c r="G113" s="102"/>
      <c r="H113" s="105"/>
      <c r="I113" s="51"/>
    </row>
    <row r="114" spans="2:9" s="35" customFormat="1" ht="24" customHeight="1" x14ac:dyDescent="0.35">
      <c r="B114" s="135"/>
      <c r="C114" s="105"/>
      <c r="D114" s="106"/>
      <c r="E114" s="105"/>
      <c r="F114" s="105"/>
      <c r="G114" s="102"/>
      <c r="H114" s="104"/>
    </row>
    <row r="115" spans="2:9" s="158" customFormat="1" ht="24" customHeight="1" x14ac:dyDescent="0.35">
      <c r="B115" s="237" t="s">
        <v>26</v>
      </c>
      <c r="C115" s="238"/>
      <c r="D115" s="239"/>
      <c r="E115" s="240"/>
      <c r="F115" s="240"/>
      <c r="G115" s="241">
        <f>SUBTOTAL(109,tblOtherAssets[[Value ]])</f>
        <v>0</v>
      </c>
      <c r="H115" s="240"/>
      <c r="I115" s="176"/>
    </row>
    <row r="116" spans="2:9" s="35" customFormat="1" ht="20.149999999999999" customHeight="1" x14ac:dyDescent="0.35">
      <c r="B116" s="66"/>
      <c r="C116" s="76"/>
      <c r="D116" s="76"/>
      <c r="E116" s="66"/>
      <c r="F116" s="66"/>
      <c r="G116" s="66"/>
      <c r="H116" s="66"/>
    </row>
  </sheetData>
  <mergeCells count="21">
    <mergeCell ref="B93:H93"/>
    <mergeCell ref="B102:H102"/>
    <mergeCell ref="B103:H103"/>
    <mergeCell ref="B2:H6"/>
    <mergeCell ref="B7:H8"/>
    <mergeCell ref="B72:H72"/>
    <mergeCell ref="B73:H73"/>
    <mergeCell ref="B82:H82"/>
    <mergeCell ref="B83:H83"/>
    <mergeCell ref="B92:H92"/>
    <mergeCell ref="B38:H38"/>
    <mergeCell ref="B48:H48"/>
    <mergeCell ref="B49:H49"/>
    <mergeCell ref="B62:H62"/>
    <mergeCell ref="B63:H63"/>
    <mergeCell ref="B23:H23"/>
    <mergeCell ref="B12:H12"/>
    <mergeCell ref="B13:H13"/>
    <mergeCell ref="B22:H22"/>
    <mergeCell ref="B37:H37"/>
    <mergeCell ref="B1:H1"/>
  </mergeCells>
  <phoneticPr fontId="2" type="noConversion"/>
  <conditionalFormatting sqref="G10 H11 G15:G18 F14 G25:G26 F24 G40:G41 F39 G51 F50 G65:G68 F64 F74 F84 F94 F104 G53 G32:G33 G43:G44 G57:G58">
    <cfRule type="dataBar" priority="41">
      <dataBar>
        <cfvo type="num" val="0"/>
        <cfvo type="num" val="#REF!"/>
        <color rgb="FFFFB628"/>
      </dataBar>
      <extLst>
        <ext xmlns:x14="http://schemas.microsoft.com/office/spreadsheetml/2009/9/main" uri="{B025F937-C7B1-47D3-B67F-A62EFF666E3E}">
          <x14:id>{00000000-000E-0000-0000-00000C000000}</x14:id>
        </ext>
      </extLst>
    </cfRule>
  </conditionalFormatting>
  <conditionalFormatting sqref="G27">
    <cfRule type="dataBar" priority="2">
      <dataBar>
        <cfvo type="num" val="0"/>
        <cfvo type="num" val="#REF!"/>
        <color rgb="FFFFB628"/>
      </dataBar>
      <extLst>
        <ext xmlns:x14="http://schemas.microsoft.com/office/spreadsheetml/2009/9/main" uri="{B025F937-C7B1-47D3-B67F-A62EFF666E3E}">
          <x14:id>{EE1B718A-F75C-4FB3-9C15-3C3C41ABAEDB}</x14:id>
        </ext>
      </extLst>
    </cfRule>
  </conditionalFormatting>
  <conditionalFormatting sqref="G31">
    <cfRule type="dataBar" priority="4">
      <dataBar>
        <cfvo type="num" val="0"/>
        <cfvo type="num" val="#REF!"/>
        <color rgb="FFFFB628"/>
      </dataBar>
      <extLst>
        <ext xmlns:x14="http://schemas.microsoft.com/office/spreadsheetml/2009/9/main" uri="{B025F937-C7B1-47D3-B67F-A62EFF666E3E}">
          <x14:id>{C151D241-825D-4110-B782-E0431899C4A7}</x14:id>
        </ext>
      </extLst>
    </cfRule>
  </conditionalFormatting>
  <conditionalFormatting sqref="G42">
    <cfRule type="dataBar" priority="3">
      <dataBar>
        <cfvo type="num" val="0"/>
        <cfvo type="num" val="#REF!"/>
        <color rgb="FFFFB628"/>
      </dataBar>
      <extLst>
        <ext xmlns:x14="http://schemas.microsoft.com/office/spreadsheetml/2009/9/main" uri="{B025F937-C7B1-47D3-B67F-A62EFF666E3E}">
          <x14:id>{01FBF584-8AF9-4ACB-B530-CA19EEC3EB45}</x14:id>
        </ext>
      </extLst>
    </cfRule>
  </conditionalFormatting>
  <conditionalFormatting sqref="G52">
    <cfRule type="dataBar" priority="5">
      <dataBar>
        <cfvo type="num" val="0"/>
        <cfvo type="num" val="#REF!"/>
        <color rgb="FFFFB628"/>
      </dataBar>
      <extLst>
        <ext xmlns:x14="http://schemas.microsoft.com/office/spreadsheetml/2009/9/main" uri="{B025F937-C7B1-47D3-B67F-A62EFF666E3E}">
          <x14:id>{D2A2BF5B-1C4B-458E-A00E-B5A8CFB94B14}</x14:id>
        </ext>
      </extLst>
    </cfRule>
  </conditionalFormatting>
  <conditionalFormatting sqref="G107 G111">
    <cfRule type="dataBar" priority="1">
      <dataBar>
        <cfvo type="num" val="0"/>
        <cfvo type="num" val="#REF!"/>
        <color rgb="FFFFB628"/>
      </dataBar>
      <extLst>
        <ext xmlns:x14="http://schemas.microsoft.com/office/spreadsheetml/2009/9/main" uri="{B025F937-C7B1-47D3-B67F-A62EFF666E3E}">
          <x14:id>{981DC651-DF9D-49FA-82F7-094B5AB30860}</x14:id>
        </ext>
      </extLst>
    </cfRule>
  </conditionalFormatting>
  <dataValidations count="3">
    <dataValidation type="list" allowBlank="1" showInputMessage="1" showErrorMessage="1" sqref="E75:E79" xr:uid="{00000000-0002-0000-0200-000000000000}">
      <formula1>"Individual,Group"</formula1>
    </dataValidation>
    <dataValidation type="list" allowBlank="1" showInputMessage="1" showErrorMessage="1" sqref="E85:E89" xr:uid="{00000000-0002-0000-0200-000001000000}">
      <formula1>"Private Loan,Mortgage"</formula1>
    </dataValidation>
    <dataValidation type="list" allowBlank="1" showInputMessage="1" showErrorMessage="1" sqref="F15:F19 F52 F31 F42" xr:uid="{00000000-0002-0000-0200-000002000000}">
      <formula1>"Sole,Joint"</formula1>
    </dataValidation>
  </dataValidations>
  <pageMargins left="0.25" right="0.25" top="0.75" bottom="0.75" header="0.3" footer="0.3"/>
  <pageSetup scale="18" orientation="landscape" r:id="rId1"/>
  <headerFooter alignWithMargins="0"/>
  <drawing r:id="rId2"/>
  <tableParts count="9">
    <tablePart r:id="rId3"/>
    <tablePart r:id="rId4"/>
    <tablePart r:id="rId5"/>
    <tablePart r:id="rId6"/>
    <tablePart r:id="rId7"/>
    <tablePart r:id="rId8"/>
    <tablePart r:id="rId9"/>
    <tablePart r:id="rId10"/>
    <tablePart r:id="rId11"/>
  </tableParts>
  <extLst>
    <ext xmlns:x14="http://schemas.microsoft.com/office/spreadsheetml/2009/9/main" uri="{78C0D931-6437-407d-A8EE-F0AAD7539E65}">
      <x14:conditionalFormattings>
        <x14:conditionalFormatting xmlns:xm="http://schemas.microsoft.com/office/excel/2006/main">
          <x14:cfRule type="dataBar" id="{00000000-000E-0000-0000-00000C000000}">
            <x14:dataBar gradient="0" negativeBarColorSameAsPositive="1" axisPosition="none">
              <x14:cfvo type="num">
                <xm:f>0</xm:f>
              </x14:cfvo>
              <x14:cfvo type="num">
                <xm:f>#REF!</xm:f>
              </x14:cfvo>
            </x14:dataBar>
          </x14:cfRule>
          <xm:sqref>G10 H11 G15:G18 F14 G25:G26 F24 G40:G41 F39 G51 F50 G65:G68 F64 F74 F84 F94 F104 G53 G32:G33 G43:G44 G57:G58</xm:sqref>
        </x14:conditionalFormatting>
        <x14:conditionalFormatting xmlns:xm="http://schemas.microsoft.com/office/excel/2006/main">
          <x14:cfRule type="dataBar" id="{EE1B718A-F75C-4FB3-9C15-3C3C41ABAEDB}">
            <x14:dataBar gradient="0" negativeBarColorSameAsPositive="1" axisPosition="none">
              <x14:cfvo type="num">
                <xm:f>0</xm:f>
              </x14:cfvo>
              <x14:cfvo type="num">
                <xm:f>#REF!</xm:f>
              </x14:cfvo>
            </x14:dataBar>
          </x14:cfRule>
          <xm:sqref>G27</xm:sqref>
        </x14:conditionalFormatting>
        <x14:conditionalFormatting xmlns:xm="http://schemas.microsoft.com/office/excel/2006/main">
          <x14:cfRule type="dataBar" id="{C151D241-825D-4110-B782-E0431899C4A7}">
            <x14:dataBar gradient="0" negativeBarColorSameAsPositive="1" axisPosition="none">
              <x14:cfvo type="num">
                <xm:f>0</xm:f>
              </x14:cfvo>
              <x14:cfvo type="num">
                <xm:f>#REF!</xm:f>
              </x14:cfvo>
            </x14:dataBar>
          </x14:cfRule>
          <xm:sqref>G31</xm:sqref>
        </x14:conditionalFormatting>
        <x14:conditionalFormatting xmlns:xm="http://schemas.microsoft.com/office/excel/2006/main">
          <x14:cfRule type="dataBar" id="{01FBF584-8AF9-4ACB-B530-CA19EEC3EB45}">
            <x14:dataBar gradient="0" negativeBarColorSameAsPositive="1" axisPosition="none">
              <x14:cfvo type="num">
                <xm:f>0</xm:f>
              </x14:cfvo>
              <x14:cfvo type="num">
                <xm:f>#REF!</xm:f>
              </x14:cfvo>
            </x14:dataBar>
          </x14:cfRule>
          <xm:sqref>G42</xm:sqref>
        </x14:conditionalFormatting>
        <x14:conditionalFormatting xmlns:xm="http://schemas.microsoft.com/office/excel/2006/main">
          <x14:cfRule type="dataBar" id="{D2A2BF5B-1C4B-458E-A00E-B5A8CFB94B14}">
            <x14:dataBar gradient="0" negativeBarColorSameAsPositive="1" axisPosition="none">
              <x14:cfvo type="num">
                <xm:f>0</xm:f>
              </x14:cfvo>
              <x14:cfvo type="num">
                <xm:f>#REF!</xm:f>
              </x14:cfvo>
            </x14:dataBar>
          </x14:cfRule>
          <xm:sqref>G52</xm:sqref>
        </x14:conditionalFormatting>
        <x14:conditionalFormatting xmlns:xm="http://schemas.microsoft.com/office/excel/2006/main">
          <x14:cfRule type="dataBar" id="{981DC651-DF9D-49FA-82F7-094B5AB30860}">
            <x14:dataBar gradient="0" negativeBarColorSameAsPositive="1" axisPosition="none">
              <x14:cfvo type="num">
                <xm:f>0</xm:f>
              </x14:cfvo>
              <x14:cfvo type="num">
                <xm:f>#REF!</xm:f>
              </x14:cfvo>
            </x14:dataBar>
          </x14:cfRule>
          <xm:sqref>G107 G111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pageSetUpPr fitToPage="1"/>
  </sheetPr>
  <dimension ref="A1:M58"/>
  <sheetViews>
    <sheetView showGridLines="0" tabSelected="1" topLeftCell="B1" zoomScaleNormal="100" workbookViewId="0">
      <selection activeCell="F13" sqref="F13"/>
    </sheetView>
  </sheetViews>
  <sheetFormatPr defaultColWidth="9.08203125" defaultRowHeight="20.149999999999999" customHeight="1" x14ac:dyDescent="0.35"/>
  <cols>
    <col min="1" max="1" width="3.5" style="136" customWidth="1"/>
    <col min="2" max="3" width="33.33203125" style="137" customWidth="1"/>
    <col min="4" max="4" width="16.58203125" style="137" customWidth="1"/>
    <col min="5" max="6" width="33.33203125" style="137" customWidth="1"/>
    <col min="7" max="7" width="21.58203125" style="137" customWidth="1"/>
    <col min="8" max="8" width="50" style="137" customWidth="1"/>
    <col min="9" max="9" width="16.08203125" style="136" customWidth="1"/>
    <col min="10" max="16384" width="9.08203125" style="136"/>
  </cols>
  <sheetData>
    <row r="1" spans="1:9" s="4" customFormat="1" ht="20.149999999999999" customHeight="1" x14ac:dyDescent="0.35">
      <c r="B1" s="420"/>
      <c r="C1" s="420"/>
      <c r="D1" s="420"/>
      <c r="E1" s="420"/>
      <c r="F1" s="420"/>
      <c r="G1" s="420"/>
      <c r="H1" s="420"/>
    </row>
    <row r="2" spans="1:9" s="4" customFormat="1" ht="20.149999999999999" customHeight="1" x14ac:dyDescent="0.35">
      <c r="B2" s="421" t="s">
        <v>35</v>
      </c>
      <c r="C2" s="422"/>
      <c r="D2" s="422"/>
      <c r="E2" s="422"/>
      <c r="F2" s="422"/>
      <c r="G2" s="422"/>
      <c r="H2" s="422"/>
    </row>
    <row r="3" spans="1:9" s="4" customFormat="1" ht="20.149999999999999" customHeight="1" x14ac:dyDescent="0.35">
      <c r="B3" s="422"/>
      <c r="C3" s="422"/>
      <c r="D3" s="422"/>
      <c r="E3" s="422"/>
      <c r="F3" s="422"/>
      <c r="G3" s="422"/>
      <c r="H3" s="422"/>
    </row>
    <row r="4" spans="1:9" s="4" customFormat="1" ht="20.149999999999999" customHeight="1" x14ac:dyDescent="0.35">
      <c r="B4" s="422"/>
      <c r="C4" s="422"/>
      <c r="D4" s="422"/>
      <c r="E4" s="422"/>
      <c r="F4" s="422"/>
      <c r="G4" s="422"/>
      <c r="H4" s="422"/>
    </row>
    <row r="5" spans="1:9" s="4" customFormat="1" ht="20.149999999999999" customHeight="1" x14ac:dyDescent="0.35">
      <c r="B5" s="422"/>
      <c r="C5" s="422"/>
      <c r="D5" s="422"/>
      <c r="E5" s="422"/>
      <c r="F5" s="422"/>
      <c r="G5" s="422"/>
      <c r="H5" s="422"/>
    </row>
    <row r="6" spans="1:9" s="4" customFormat="1" ht="19" customHeight="1" x14ac:dyDescent="0.35">
      <c r="B6" s="422"/>
      <c r="C6" s="422"/>
      <c r="D6" s="422"/>
      <c r="E6" s="422"/>
      <c r="F6" s="422"/>
      <c r="G6" s="422"/>
      <c r="H6" s="422"/>
    </row>
    <row r="7" spans="1:9" s="138" customFormat="1" ht="26.5" customHeight="1" x14ac:dyDescent="0.35">
      <c r="B7" s="423" t="s">
        <v>52</v>
      </c>
      <c r="C7" s="423"/>
      <c r="D7" s="423"/>
      <c r="E7" s="423"/>
      <c r="F7" s="423"/>
      <c r="G7" s="423"/>
      <c r="H7" s="423"/>
    </row>
    <row r="8" spans="1:9" s="139" customFormat="1" ht="9.65" customHeight="1" x14ac:dyDescent="0.35">
      <c r="B8" s="198"/>
      <c r="C8" s="142"/>
      <c r="D8" s="142"/>
      <c r="E8" s="142"/>
      <c r="F8" s="199"/>
      <c r="G8" s="200"/>
      <c r="H8" s="201"/>
    </row>
    <row r="9" spans="1:9" s="139" customFormat="1" ht="30" customHeight="1" x14ac:dyDescent="0.35">
      <c r="B9" s="202" t="s">
        <v>24</v>
      </c>
      <c r="C9" s="203"/>
      <c r="D9" s="203"/>
      <c r="E9" s="203"/>
      <c r="F9" s="204"/>
      <c r="G9" s="205">
        <f>SUM(G18,G28,G38,G48,G58)</f>
        <v>0</v>
      </c>
      <c r="H9" s="204"/>
    </row>
    <row r="10" spans="1:9" s="139" customFormat="1" ht="20.149999999999999" customHeight="1" x14ac:dyDescent="0.35">
      <c r="B10" s="148"/>
      <c r="C10" s="142"/>
      <c r="D10" s="142"/>
      <c r="E10" s="142"/>
      <c r="F10" s="142"/>
      <c r="G10" s="149"/>
      <c r="H10" s="149"/>
    </row>
    <row r="11" spans="1:9" s="139" customFormat="1" ht="38.15" customHeight="1" x14ac:dyDescent="0.35">
      <c r="B11" s="415" t="s">
        <v>36</v>
      </c>
      <c r="C11" s="424"/>
      <c r="D11" s="424"/>
      <c r="E11" s="424"/>
      <c r="F11" s="424"/>
      <c r="G11" s="424"/>
      <c r="H11" s="425"/>
    </row>
    <row r="12" spans="1:9" s="151" customFormat="1" ht="40" customHeight="1" x14ac:dyDescent="0.35">
      <c r="B12" s="206" t="s">
        <v>45</v>
      </c>
      <c r="C12" s="207" t="s">
        <v>4</v>
      </c>
      <c r="D12" s="207" t="s">
        <v>62</v>
      </c>
      <c r="E12" s="207" t="s">
        <v>94</v>
      </c>
      <c r="F12" s="207" t="s">
        <v>79</v>
      </c>
      <c r="G12" s="207" t="s">
        <v>78</v>
      </c>
      <c r="H12" s="208" t="s">
        <v>63</v>
      </c>
      <c r="I12" s="155"/>
    </row>
    <row r="13" spans="1:9" s="35" customFormat="1" ht="24" customHeight="1" x14ac:dyDescent="0.35">
      <c r="B13" s="72"/>
      <c r="C13" s="73"/>
      <c r="D13" s="39"/>
      <c r="E13" s="39"/>
      <c r="F13" s="39"/>
      <c r="G13" s="41"/>
      <c r="H13" s="74"/>
    </row>
    <row r="14" spans="1:9" s="35" customFormat="1" ht="24" customHeight="1" x14ac:dyDescent="0.35">
      <c r="A14" s="43"/>
      <c r="B14" s="44"/>
      <c r="C14" s="45"/>
      <c r="D14" s="46"/>
      <c r="E14" s="47"/>
      <c r="F14" s="48"/>
      <c r="G14" s="49"/>
      <c r="H14" s="50"/>
      <c r="I14" s="51"/>
    </row>
    <row r="15" spans="1:9" s="35" customFormat="1" ht="24" customHeight="1" x14ac:dyDescent="0.35">
      <c r="B15" s="52"/>
      <c r="C15" s="45"/>
      <c r="D15" s="46"/>
      <c r="E15" s="47"/>
      <c r="F15" s="47"/>
      <c r="G15" s="53"/>
      <c r="H15" s="54"/>
    </row>
    <row r="16" spans="1:9" s="35" customFormat="1" ht="24" customHeight="1" x14ac:dyDescent="0.35">
      <c r="B16" s="52"/>
      <c r="C16" s="50"/>
      <c r="D16" s="55"/>
      <c r="E16" s="47"/>
      <c r="F16" s="47"/>
      <c r="G16" s="53"/>
      <c r="H16" s="56"/>
      <c r="I16" s="51"/>
    </row>
    <row r="17" spans="1:10" s="35" customFormat="1" ht="24" customHeight="1" x14ac:dyDescent="0.35">
      <c r="B17" s="52"/>
      <c r="C17" s="45"/>
      <c r="D17" s="57"/>
      <c r="E17" s="55"/>
      <c r="F17" s="55"/>
      <c r="G17" s="58"/>
      <c r="H17" s="54"/>
    </row>
    <row r="18" spans="1:10" s="139" customFormat="1" ht="24" customHeight="1" x14ac:dyDescent="0.35">
      <c r="B18" s="10" t="s">
        <v>26</v>
      </c>
      <c r="C18" s="156"/>
      <c r="D18" s="156"/>
      <c r="E18" s="156"/>
      <c r="F18" s="189"/>
      <c r="G18" s="209">
        <f>SUBTOTAL(109,tblBankAccounts2[[Balance ]])</f>
        <v>0</v>
      </c>
      <c r="H18" s="210"/>
      <c r="I18" s="165"/>
    </row>
    <row r="19" spans="1:10" s="139" customFormat="1" ht="20.149999999999999" customHeight="1" x14ac:dyDescent="0.35">
      <c r="B19" s="159"/>
      <c r="C19" s="159"/>
      <c r="D19" s="159"/>
      <c r="E19" s="159"/>
      <c r="F19" s="159"/>
      <c r="G19" s="159"/>
      <c r="H19" s="159"/>
    </row>
    <row r="20" spans="1:10" s="139" customFormat="1" ht="20.149999999999999" customHeight="1" x14ac:dyDescent="0.35">
      <c r="B20" s="142"/>
      <c r="C20" s="142"/>
      <c r="D20" s="142"/>
      <c r="E20" s="142"/>
      <c r="F20" s="142"/>
      <c r="G20" s="142"/>
      <c r="H20" s="142"/>
    </row>
    <row r="21" spans="1:10" s="211" customFormat="1" ht="38.15" customHeight="1" x14ac:dyDescent="0.35">
      <c r="B21" s="426" t="s">
        <v>42</v>
      </c>
      <c r="C21" s="427"/>
      <c r="D21" s="427"/>
      <c r="E21" s="427"/>
      <c r="F21" s="427"/>
      <c r="G21" s="427"/>
      <c r="H21" s="428"/>
    </row>
    <row r="22" spans="1:10" s="139" customFormat="1" ht="40" customHeight="1" x14ac:dyDescent="0.35">
      <c r="B22" s="212" t="s">
        <v>49</v>
      </c>
      <c r="C22" s="212" t="s">
        <v>4</v>
      </c>
      <c r="D22" s="206" t="s">
        <v>62</v>
      </c>
      <c r="E22" s="206" t="s">
        <v>93</v>
      </c>
      <c r="F22" s="206" t="s">
        <v>65</v>
      </c>
      <c r="G22" s="213" t="s">
        <v>78</v>
      </c>
      <c r="H22" s="212" t="s">
        <v>63</v>
      </c>
      <c r="J22" s="214"/>
    </row>
    <row r="23" spans="1:10" s="35" customFormat="1" ht="24" customHeight="1" x14ac:dyDescent="0.35">
      <c r="B23" s="72"/>
      <c r="C23" s="73"/>
      <c r="D23" s="39"/>
      <c r="E23" s="39"/>
      <c r="F23" s="39"/>
      <c r="G23" s="41"/>
      <c r="H23" s="74"/>
    </row>
    <row r="24" spans="1:10" s="35" customFormat="1" ht="24" customHeight="1" x14ac:dyDescent="0.35">
      <c r="B24" s="52"/>
      <c r="C24" s="75"/>
      <c r="D24" s="47"/>
      <c r="E24" s="55"/>
      <c r="F24" s="47"/>
      <c r="G24" s="58"/>
      <c r="H24" s="54"/>
    </row>
    <row r="25" spans="1:10" s="35" customFormat="1" ht="24" customHeight="1" x14ac:dyDescent="0.35">
      <c r="B25" s="52"/>
      <c r="C25" s="45"/>
      <c r="D25" s="46"/>
      <c r="E25" s="55"/>
      <c r="F25" s="55"/>
      <c r="G25" s="58"/>
      <c r="H25" s="54"/>
    </row>
    <row r="26" spans="1:10" s="35" customFormat="1" ht="24" customHeight="1" x14ac:dyDescent="0.35">
      <c r="B26" s="52"/>
      <c r="C26" s="45"/>
      <c r="D26" s="55"/>
      <c r="E26" s="55"/>
      <c r="F26" s="47"/>
      <c r="G26" s="58"/>
      <c r="H26" s="54"/>
    </row>
    <row r="27" spans="1:10" s="35" customFormat="1" ht="24" customHeight="1" x14ac:dyDescent="0.35">
      <c r="B27" s="52"/>
      <c r="C27" s="45"/>
      <c r="D27" s="57"/>
      <c r="E27" s="48"/>
      <c r="F27" s="55"/>
      <c r="G27" s="49"/>
      <c r="H27" s="54"/>
    </row>
    <row r="28" spans="1:10" s="139" customFormat="1" ht="24" customHeight="1" x14ac:dyDescent="0.35">
      <c r="B28" s="13" t="s">
        <v>26</v>
      </c>
      <c r="C28" s="174"/>
      <c r="D28" s="174"/>
      <c r="E28" s="179"/>
      <c r="F28" s="215"/>
      <c r="G28" s="180">
        <f>SUBTOTAL(109,tblPersonalInvestments3[[Balance ]])</f>
        <v>0</v>
      </c>
      <c r="H28" s="171"/>
    </row>
    <row r="29" spans="1:10" s="139" customFormat="1" ht="20.149999999999999" customHeight="1" x14ac:dyDescent="0.35">
      <c r="B29" s="159"/>
      <c r="C29" s="159"/>
      <c r="D29" s="159"/>
      <c r="E29" s="160"/>
      <c r="F29" s="160"/>
      <c r="G29" s="160"/>
      <c r="H29" s="159"/>
    </row>
    <row r="30" spans="1:10" s="139" customFormat="1" ht="20.149999999999999" customHeight="1" x14ac:dyDescent="0.35">
      <c r="B30" s="142"/>
      <c r="C30" s="142"/>
      <c r="D30" s="142"/>
      <c r="E30" s="142"/>
      <c r="F30" s="142"/>
      <c r="G30" s="142"/>
      <c r="H30" s="142"/>
    </row>
    <row r="31" spans="1:10" s="150" customFormat="1" ht="38.15" customHeight="1" x14ac:dyDescent="0.35">
      <c r="B31" s="415" t="s">
        <v>28</v>
      </c>
      <c r="C31" s="416"/>
      <c r="D31" s="416"/>
      <c r="E31" s="416"/>
      <c r="F31" s="416"/>
      <c r="G31" s="416"/>
      <c r="H31" s="417"/>
    </row>
    <row r="32" spans="1:10" s="139" customFormat="1" ht="40" customHeight="1" x14ac:dyDescent="0.35">
      <c r="A32" s="162"/>
      <c r="B32" s="212" t="s">
        <v>29</v>
      </c>
      <c r="C32" s="212" t="s">
        <v>4</v>
      </c>
      <c r="D32" s="212" t="s">
        <v>91</v>
      </c>
      <c r="E32" s="212" t="s">
        <v>92</v>
      </c>
      <c r="F32" s="206" t="s">
        <v>65</v>
      </c>
      <c r="G32" s="212" t="s">
        <v>76</v>
      </c>
      <c r="H32" s="212" t="s">
        <v>63</v>
      </c>
      <c r="I32" s="165"/>
    </row>
    <row r="33" spans="1:10" s="35" customFormat="1" ht="24" customHeight="1" x14ac:dyDescent="0.35">
      <c r="B33" s="196"/>
      <c r="C33" s="197"/>
      <c r="D33" s="80"/>
      <c r="E33" s="80"/>
      <c r="F33" s="80"/>
      <c r="G33" s="81"/>
      <c r="H33" s="82"/>
      <c r="I33" s="51"/>
    </row>
    <row r="34" spans="1:10" s="35" customFormat="1" ht="24" customHeight="1" x14ac:dyDescent="0.35">
      <c r="B34" s="83"/>
      <c r="C34" s="84"/>
      <c r="D34" s="85"/>
      <c r="E34" s="85"/>
      <c r="F34" s="85"/>
      <c r="G34" s="86"/>
      <c r="H34" s="87"/>
    </row>
    <row r="35" spans="1:10" s="35" customFormat="1" ht="24" customHeight="1" x14ac:dyDescent="0.35">
      <c r="B35" s="88"/>
      <c r="C35" s="84"/>
      <c r="D35" s="85"/>
      <c r="E35" s="85"/>
      <c r="F35" s="85"/>
      <c r="G35" s="86"/>
      <c r="H35" s="89"/>
      <c r="I35" s="51"/>
    </row>
    <row r="36" spans="1:10" s="35" customFormat="1" ht="24" customHeight="1" x14ac:dyDescent="0.35">
      <c r="B36" s="83"/>
      <c r="C36" s="84"/>
      <c r="D36" s="85"/>
      <c r="E36" s="85"/>
      <c r="F36" s="85"/>
      <c r="G36" s="86"/>
      <c r="H36" s="87"/>
    </row>
    <row r="37" spans="1:10" s="35" customFormat="1" ht="24" customHeight="1" x14ac:dyDescent="0.35">
      <c r="B37" s="88"/>
      <c r="C37" s="84"/>
      <c r="D37" s="85"/>
      <c r="E37" s="85"/>
      <c r="F37" s="85"/>
      <c r="G37" s="86"/>
      <c r="H37" s="89"/>
      <c r="I37" s="51"/>
    </row>
    <row r="38" spans="1:10" s="139" customFormat="1" ht="24" customHeight="1" x14ac:dyDescent="0.35">
      <c r="B38" s="190" t="s">
        <v>26</v>
      </c>
      <c r="C38" s="216"/>
      <c r="D38" s="216"/>
      <c r="E38" s="217"/>
      <c r="F38" s="216"/>
      <c r="G38" s="191">
        <f>SUBTOTAL(109,tblBusinessInterests4[[Value ]])</f>
        <v>0</v>
      </c>
      <c r="H38" s="166"/>
    </row>
    <row r="39" spans="1:10" s="139" customFormat="1" ht="20.149999999999999" customHeight="1" x14ac:dyDescent="0.35">
      <c r="B39" s="159"/>
      <c r="C39" s="160"/>
      <c r="D39" s="160"/>
      <c r="E39" s="159"/>
      <c r="F39" s="160"/>
      <c r="G39" s="159"/>
      <c r="H39" s="160"/>
    </row>
    <row r="40" spans="1:10" s="139" customFormat="1" ht="20.149999999999999" customHeight="1" x14ac:dyDescent="0.35">
      <c r="B40" s="142"/>
      <c r="C40" s="142"/>
      <c r="D40" s="142"/>
      <c r="E40" s="142"/>
      <c r="F40" s="142"/>
      <c r="G40" s="142"/>
      <c r="H40" s="142"/>
    </row>
    <row r="41" spans="1:10" s="150" customFormat="1" ht="38.15" customHeight="1" x14ac:dyDescent="0.35">
      <c r="B41" s="415" t="s">
        <v>37</v>
      </c>
      <c r="C41" s="418"/>
      <c r="D41" s="418"/>
      <c r="E41" s="418"/>
      <c r="F41" s="418"/>
      <c r="G41" s="418"/>
      <c r="H41" s="419"/>
    </row>
    <row r="42" spans="1:10" s="139" customFormat="1" ht="40" customHeight="1" x14ac:dyDescent="0.35">
      <c r="B42" s="212" t="s">
        <v>50</v>
      </c>
      <c r="C42" s="206" t="s">
        <v>88</v>
      </c>
      <c r="D42" s="206" t="s">
        <v>62</v>
      </c>
      <c r="E42" s="206" t="s">
        <v>89</v>
      </c>
      <c r="F42" s="218" t="s">
        <v>90</v>
      </c>
      <c r="G42" s="212" t="s">
        <v>78</v>
      </c>
      <c r="H42" s="208" t="s">
        <v>63</v>
      </c>
      <c r="I42" s="165"/>
    </row>
    <row r="43" spans="1:10" s="35" customFormat="1" ht="24" customHeight="1" thickBot="1" x14ac:dyDescent="0.4">
      <c r="B43" s="72"/>
      <c r="C43" s="75"/>
      <c r="D43" s="39"/>
      <c r="E43" s="39"/>
      <c r="F43" s="90"/>
      <c r="G43" s="91"/>
      <c r="H43" s="74"/>
      <c r="J43" s="92"/>
    </row>
    <row r="44" spans="1:10" s="35" customFormat="1" ht="24" customHeight="1" x14ac:dyDescent="0.35">
      <c r="B44" s="52"/>
      <c r="C44" s="50"/>
      <c r="D44" s="55"/>
      <c r="E44" s="55"/>
      <c r="F44" s="93"/>
      <c r="G44" s="58"/>
      <c r="H44" s="50"/>
      <c r="I44" s="51"/>
    </row>
    <row r="45" spans="1:10" s="35" customFormat="1" ht="24" customHeight="1" x14ac:dyDescent="0.35">
      <c r="B45" s="52"/>
      <c r="C45" s="94"/>
      <c r="D45" s="55"/>
      <c r="E45" s="95"/>
      <c r="F45" s="96"/>
      <c r="G45" s="58"/>
      <c r="H45" s="50"/>
      <c r="I45" s="51"/>
    </row>
    <row r="46" spans="1:10" s="35" customFormat="1" ht="24" customHeight="1" x14ac:dyDescent="0.35">
      <c r="B46" s="52"/>
      <c r="C46" s="56"/>
      <c r="D46" s="55"/>
      <c r="E46" s="97"/>
      <c r="F46" s="96"/>
      <c r="G46" s="49"/>
      <c r="H46" s="50"/>
      <c r="I46" s="51"/>
    </row>
    <row r="47" spans="1:10" s="35" customFormat="1" ht="24" customHeight="1" x14ac:dyDescent="0.35">
      <c r="B47" s="52"/>
      <c r="C47" s="56"/>
      <c r="D47" s="47"/>
      <c r="E47" s="55"/>
      <c r="F47" s="98"/>
      <c r="G47" s="99"/>
      <c r="H47" s="54"/>
    </row>
    <row r="48" spans="1:10" s="139" customFormat="1" ht="27.65" customHeight="1" x14ac:dyDescent="0.35">
      <c r="A48" s="219"/>
      <c r="B48" s="170" t="s">
        <v>26</v>
      </c>
      <c r="C48" s="220"/>
      <c r="D48" s="220"/>
      <c r="E48" s="221"/>
      <c r="F48" s="31">
        <f>SUBTOTAL(109,tblRealEstate5[[Expiry Date ]])</f>
        <v>0</v>
      </c>
      <c r="G48" s="157">
        <f>SUBTOTAL(109,tblRealEstate5[[Balance ]])</f>
        <v>0</v>
      </c>
      <c r="H48" s="171"/>
    </row>
    <row r="49" spans="2:13" s="139" customFormat="1" ht="20.149999999999999" customHeight="1" x14ac:dyDescent="0.35">
      <c r="B49" s="159"/>
      <c r="C49" s="160"/>
      <c r="D49" s="160"/>
      <c r="E49" s="159"/>
      <c r="F49" s="160"/>
      <c r="G49" s="159"/>
      <c r="H49" s="160"/>
    </row>
    <row r="50" spans="2:13" s="139" customFormat="1" ht="20.149999999999999" customHeight="1" x14ac:dyDescent="0.35">
      <c r="B50" s="142"/>
      <c r="C50" s="142"/>
      <c r="D50" s="142"/>
      <c r="E50" s="142"/>
      <c r="F50" s="142"/>
      <c r="G50" s="142"/>
      <c r="H50" s="142"/>
    </row>
    <row r="51" spans="2:13" s="150" customFormat="1" ht="38.15" customHeight="1" x14ac:dyDescent="0.35">
      <c r="B51" s="415" t="s">
        <v>38</v>
      </c>
      <c r="C51" s="418"/>
      <c r="D51" s="418"/>
      <c r="E51" s="418"/>
      <c r="F51" s="418"/>
      <c r="G51" s="418"/>
      <c r="H51" s="419"/>
    </row>
    <row r="52" spans="2:13" s="138" customFormat="1" ht="40" customHeight="1" x14ac:dyDescent="0.35">
      <c r="B52" s="212" t="s">
        <v>51</v>
      </c>
      <c r="C52" s="212" t="s">
        <v>87</v>
      </c>
      <c r="D52" s="206" t="s">
        <v>62</v>
      </c>
      <c r="E52" s="207" t="s">
        <v>66</v>
      </c>
      <c r="F52" s="207" t="s">
        <v>64</v>
      </c>
      <c r="G52" s="206" t="s">
        <v>76</v>
      </c>
      <c r="H52" s="208" t="s">
        <v>63</v>
      </c>
      <c r="M52" s="172"/>
    </row>
    <row r="53" spans="2:13" s="35" customFormat="1" ht="24" customHeight="1" x14ac:dyDescent="0.35">
      <c r="B53" s="72"/>
      <c r="C53" s="75"/>
      <c r="D53" s="97"/>
      <c r="E53" s="39"/>
      <c r="F53" s="39"/>
      <c r="G53" s="41"/>
      <c r="H53" s="75"/>
      <c r="I53" s="51"/>
    </row>
    <row r="54" spans="2:13" s="35" customFormat="1" ht="24" customHeight="1" x14ac:dyDescent="0.35">
      <c r="B54" s="52"/>
      <c r="C54" s="50"/>
      <c r="D54" s="47"/>
      <c r="E54" s="47"/>
      <c r="F54" s="47"/>
      <c r="G54" s="58"/>
      <c r="H54" s="50"/>
      <c r="I54" s="51"/>
    </row>
    <row r="55" spans="2:13" s="35" customFormat="1" ht="24" customHeight="1" x14ac:dyDescent="0.35">
      <c r="B55" s="52"/>
      <c r="C55" s="50"/>
      <c r="D55" s="48"/>
      <c r="E55" s="46"/>
      <c r="F55" s="55"/>
      <c r="G55" s="58"/>
      <c r="H55" s="54"/>
    </row>
    <row r="56" spans="2:13" s="35" customFormat="1" ht="24" customHeight="1" x14ac:dyDescent="0.35">
      <c r="B56" s="52"/>
      <c r="C56" s="50"/>
      <c r="D56" s="55"/>
      <c r="E56" s="47"/>
      <c r="F56" s="47"/>
      <c r="G56" s="58"/>
      <c r="H56" s="56"/>
      <c r="I56" s="51"/>
    </row>
    <row r="57" spans="2:13" s="35" customFormat="1" ht="24" customHeight="1" x14ac:dyDescent="0.35">
      <c r="B57" s="52"/>
      <c r="C57" s="45"/>
      <c r="D57" s="55"/>
      <c r="E57" s="55"/>
      <c r="F57" s="47"/>
      <c r="G57" s="53"/>
      <c r="H57" s="50"/>
      <c r="I57" s="51"/>
    </row>
    <row r="58" spans="2:13" s="139" customFormat="1" ht="24" customHeight="1" x14ac:dyDescent="0.35">
      <c r="B58" s="13" t="s">
        <v>26</v>
      </c>
      <c r="C58" s="173"/>
      <c r="D58" s="174"/>
      <c r="E58" s="174"/>
      <c r="F58" s="175"/>
      <c r="G58" s="31">
        <f>SUBTOTAL(109,tblPensionPlans6[[Value ]])</f>
        <v>0</v>
      </c>
      <c r="H58" s="175"/>
      <c r="I58" s="165"/>
    </row>
  </sheetData>
  <mergeCells count="8">
    <mergeCell ref="B31:H31"/>
    <mergeCell ref="B41:H41"/>
    <mergeCell ref="B51:H51"/>
    <mergeCell ref="B1:H1"/>
    <mergeCell ref="B2:H6"/>
    <mergeCell ref="B7:H7"/>
    <mergeCell ref="B11:H11"/>
    <mergeCell ref="B21:H21"/>
  </mergeCells>
  <conditionalFormatting sqref="G9">
    <cfRule type="dataBar" priority="1">
      <dataBar>
        <cfvo type="num" val="0"/>
        <cfvo type="num" val="#REF!"/>
        <color rgb="FFFFB628"/>
      </dataBar>
      <extLst>
        <ext xmlns:x14="http://schemas.microsoft.com/office/spreadsheetml/2009/9/main" uri="{B025F937-C7B1-47D3-B67F-A62EFF666E3E}">
          <x14:id>{3EFC5350-6EAC-4E09-A779-347BB6F7045C}</x14:id>
        </ext>
      </extLst>
    </cfRule>
  </conditionalFormatting>
  <conditionalFormatting sqref="G13:G16 H10 F12 G23:G26 F22 G33:G36 F32 G43:G46 F42 G53:G56 F52">
    <cfRule type="dataBar" priority="2">
      <dataBar>
        <cfvo type="num" val="0"/>
        <cfvo type="num" val="#REF!"/>
        <color rgb="FFFFB628"/>
      </dataBar>
      <extLst>
        <ext xmlns:x14="http://schemas.microsoft.com/office/spreadsheetml/2009/9/main" uri="{B025F937-C7B1-47D3-B67F-A62EFF666E3E}">
          <x14:id>{9DC09824-AA44-430D-B6FC-C35F87652155}</x14:id>
        </ext>
      </extLst>
    </cfRule>
  </conditionalFormatting>
  <dataValidations count="1">
    <dataValidation type="list" allowBlank="1" showInputMessage="1" showErrorMessage="1" sqref="F13:F17" xr:uid="{00000000-0002-0000-0300-000000000000}">
      <formula1>"Sole,Joint"</formula1>
    </dataValidation>
  </dataValidations>
  <pageMargins left="1" right="1" top="0.75" bottom="1" header="0.5" footer="0.5"/>
  <pageSetup orientation="landscape" r:id="rId1"/>
  <headerFooter alignWithMargins="0"/>
  <drawing r:id="rId2"/>
  <tableParts count="5">
    <tablePart r:id="rId3"/>
    <tablePart r:id="rId4"/>
    <tablePart r:id="rId5"/>
    <tablePart r:id="rId6"/>
    <tablePart r:id="rId7"/>
  </tableParts>
  <extLst>
    <ext xmlns:x14="http://schemas.microsoft.com/office/spreadsheetml/2009/9/main" uri="{78C0D931-6437-407d-A8EE-F0AAD7539E65}">
      <x14:conditionalFormattings>
        <x14:conditionalFormatting xmlns:xm="http://schemas.microsoft.com/office/excel/2006/main">
          <x14:cfRule type="dataBar" id="{3EFC5350-6EAC-4E09-A779-347BB6F7045C}">
            <x14:dataBar gradient="0" negativeBarColorSameAsPositive="1" axisPosition="none">
              <x14:cfvo type="num">
                <xm:f>0</xm:f>
              </x14:cfvo>
              <x14:cfvo type="num">
                <xm:f>#REF!</xm:f>
              </x14:cfvo>
            </x14:dataBar>
          </x14:cfRule>
          <xm:sqref>G9</xm:sqref>
        </x14:conditionalFormatting>
        <x14:conditionalFormatting xmlns:xm="http://schemas.microsoft.com/office/excel/2006/main">
          <x14:cfRule type="dataBar" id="{9DC09824-AA44-430D-B6FC-C35F87652155}">
            <x14:dataBar gradient="0" negativeBarColorSameAsPositive="1" axisPosition="none">
              <x14:cfvo type="num">
                <xm:f>0</xm:f>
              </x14:cfvo>
              <x14:cfvo type="num">
                <xm:f>#REF!</xm:f>
              </x14:cfvo>
            </x14:dataBar>
          </x14:cfRule>
          <xm:sqref>G13:G16 H10 F12 G23:G26 F22 G33:G36 F32 G43:G46 F42 G53:G56 F52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3" sqref="A1:A3"/>
    </sheetView>
  </sheetViews>
  <sheetFormatPr defaultRowHeight="15.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4072CC-584C-4BF8-BFBF-DA5782221C4E}">
  <ds:schemaRefs>
    <ds:schemaRef ds:uri="http://schemas.microsoft.com/sharepoint/v3/contenttype/forms"/>
  </ds:schemaRefs>
</ds:datastoreItem>
</file>

<file path=customXml/itemProps2.xml><?xml version="1.0" encoding="utf-8"?>
<ds:datastoreItem xmlns:ds="http://schemas.openxmlformats.org/officeDocument/2006/customXml" ds:itemID="{65703FB2-281D-4DD0-8159-A04305A77EDC}">
  <ds:schemaRefs>
    <ds:schemaRef ds:uri="http://schemas.openxmlformats.org/package/2006/metadata/core-properties"/>
    <ds:schemaRef ds:uri="71af3243-3dd4-4a8d-8c0d-dd76da1f02a5"/>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16c05727-aa75-4e4a-9b5f-8a80a1165891"/>
    <ds:schemaRef ds:uri="http://www.w3.org/XML/1998/namespace"/>
    <ds:schemaRef ds:uri="http://purl.org/dc/dcmitype/"/>
  </ds:schemaRefs>
</ds:datastoreItem>
</file>

<file path=customXml/itemProps3.xml><?xml version="1.0" encoding="utf-8"?>
<ds:datastoreItem xmlns:ds="http://schemas.openxmlformats.org/officeDocument/2006/customXml" ds:itemID="{D2CA305E-0500-4A71-ADCF-4A0735F01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Dates</vt:lpstr>
      <vt:lpstr>Probate Information</vt:lpstr>
      <vt:lpstr>Probate Assets</vt:lpstr>
      <vt:lpstr>Probate Liabilities</vt:lpstr>
      <vt:lpstr>sheet 1</vt:lpstr>
      <vt:lpstr>'Probate Information'!StartDate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2020-06-26T04:38:15Z</dcterms:created>
  <dcterms:modified xsi:type="dcterms:W3CDTF">2024-05-26T22:06:58Z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